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_html\"/>
    </mc:Choice>
  </mc:AlternateContent>
  <bookViews>
    <workbookView xWindow="0" yWindow="0" windowWidth="12060" windowHeight="7635" tabRatio="833" activeTab="2"/>
  </bookViews>
  <sheets>
    <sheet name="BaD_H" sheetId="14" r:id="rId1"/>
    <sheet name="BaT_H" sheetId="8" r:id="rId2"/>
    <sheet name="BaD_F" sheetId="10" r:id="rId3"/>
    <sheet name="BaT_F_singlet" sheetId="16" r:id="rId4"/>
    <sheet name="BaT_F" sheetId="12" r:id="rId5"/>
    <sheet name="MaD_F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5" l="1"/>
  <c r="B21" i="16" l="1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6" i="15"/>
  <c r="B5" i="15"/>
  <c r="B4" i="15"/>
  <c r="B3" i="15"/>
  <c r="P25" i="14" l="1"/>
  <c r="O25" i="14"/>
  <c r="P24" i="14"/>
  <c r="O24" i="14"/>
  <c r="P23" i="14"/>
  <c r="O23" i="14"/>
  <c r="P22" i="14"/>
  <c r="O22" i="14"/>
  <c r="P21" i="14"/>
  <c r="O21" i="14"/>
  <c r="P20" i="14"/>
  <c r="O20" i="14"/>
  <c r="N25" i="14"/>
  <c r="N24" i="14"/>
  <c r="N23" i="14"/>
  <c r="N22" i="14"/>
  <c r="N20" i="14"/>
  <c r="N21" i="14"/>
  <c r="P19" i="14"/>
  <c r="O19" i="14"/>
  <c r="N19" i="14"/>
  <c r="B21" i="14" l="1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</calcChain>
</file>

<file path=xl/sharedStrings.xml><?xml version="1.0" encoding="utf-8"?>
<sst xmlns="http://schemas.openxmlformats.org/spreadsheetml/2006/main" count="286" uniqueCount="101">
  <si>
    <t>HXeOCH2NHPh</t>
    <phoneticPr fontId="2" type="noConversion"/>
  </si>
  <si>
    <t>HXeOCH2NHPh_o_F</t>
    <phoneticPr fontId="2" type="noConversion"/>
  </si>
  <si>
    <t>HXeOCH2NHPh_m_F</t>
    <phoneticPr fontId="2" type="noConversion"/>
  </si>
  <si>
    <t>HXeOCH2NHPh_p_F</t>
    <phoneticPr fontId="2" type="noConversion"/>
  </si>
  <si>
    <t>HXeOCH2NHPh_o_Cl</t>
    <phoneticPr fontId="2" type="noConversion"/>
  </si>
  <si>
    <t>HXeOCH2NHPh_m_Cl</t>
    <phoneticPr fontId="2" type="noConversion"/>
  </si>
  <si>
    <t>HXeOCH2NHPh_p_Cl</t>
    <phoneticPr fontId="2" type="noConversion"/>
  </si>
  <si>
    <t>HXeOCH2NHPh_o_Br</t>
    <phoneticPr fontId="2" type="noConversion"/>
  </si>
  <si>
    <t>HXeOCH2NHPh_m_Br</t>
    <phoneticPr fontId="2" type="noConversion"/>
  </si>
  <si>
    <t>HXeOCH2NHPh_p_Br</t>
    <phoneticPr fontId="2" type="noConversion"/>
  </si>
  <si>
    <t>HXeOCH2NHPh_o_CH3</t>
    <phoneticPr fontId="2" type="noConversion"/>
  </si>
  <si>
    <t>HXeOCH2NHPh_m_CH3</t>
    <phoneticPr fontId="2" type="noConversion"/>
  </si>
  <si>
    <t>HXeOCH2NHPh_p_CH3</t>
    <phoneticPr fontId="2" type="noConversion"/>
  </si>
  <si>
    <t>HXeOCH2NHPh_o_NH2</t>
    <phoneticPr fontId="2" type="noConversion"/>
  </si>
  <si>
    <t>HXeOCH2NHPh_m_NH2</t>
    <phoneticPr fontId="2" type="noConversion"/>
  </si>
  <si>
    <t>HXeOCH2NHPh_p_NH2</t>
    <phoneticPr fontId="2" type="noConversion"/>
  </si>
  <si>
    <t>HXeOCH2NHPh_o_OH</t>
    <phoneticPr fontId="2" type="noConversion"/>
  </si>
  <si>
    <t>HXeOCH2NHPh_m_OH</t>
    <phoneticPr fontId="2" type="noConversion"/>
  </si>
  <si>
    <t>HXeOCH2NHPh_p_OH</t>
    <phoneticPr fontId="2" type="noConversion"/>
  </si>
  <si>
    <t>H</t>
    <phoneticPr fontId="2" type="noConversion"/>
  </si>
  <si>
    <t>Xe</t>
    <phoneticPr fontId="2" type="noConversion"/>
  </si>
  <si>
    <t>OCH2NHPh</t>
    <phoneticPr fontId="2" type="noConversion"/>
  </si>
  <si>
    <t>斷鍵能量</t>
    <phoneticPr fontId="1" type="noConversion"/>
  </si>
  <si>
    <t>HXeOCH2NHPh</t>
    <phoneticPr fontId="2" type="noConversion"/>
  </si>
  <si>
    <t>State</t>
  </si>
  <si>
    <t>nm</t>
  </si>
  <si>
    <t>orbital</t>
    <phoneticPr fontId="2" type="noConversion"/>
  </si>
  <si>
    <t>eV</t>
    <phoneticPr fontId="2" type="noConversion"/>
  </si>
  <si>
    <t>f</t>
    <phoneticPr fontId="2" type="noConversion"/>
  </si>
  <si>
    <t>B3LYP/aug-cc-pVDZ</t>
    <phoneticPr fontId="1" type="noConversion"/>
  </si>
  <si>
    <t>TD-B3LYP/aug-cc-pVDZ</t>
    <phoneticPr fontId="1" type="noConversion"/>
  </si>
  <si>
    <t>B3LYP/aug-cc-pVTZ</t>
    <phoneticPr fontId="1" type="noConversion"/>
  </si>
  <si>
    <t>TD-B3LYP/aug-cc-pVTZ</t>
    <phoneticPr fontId="1" type="noConversion"/>
  </si>
  <si>
    <r>
      <t xml:space="preserve">54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56</t>
    </r>
    <phoneticPr fontId="2" type="noConversion"/>
  </si>
  <si>
    <t>FXeOCH2NHPh</t>
    <phoneticPr fontId="2" type="noConversion"/>
  </si>
  <si>
    <t>F</t>
    <phoneticPr fontId="2" type="noConversion"/>
  </si>
  <si>
    <t>FXeOCH2NHPh_o_F</t>
    <phoneticPr fontId="2" type="noConversion"/>
  </si>
  <si>
    <t>FXeOCH2NHPh_m_F</t>
    <phoneticPr fontId="2" type="noConversion"/>
  </si>
  <si>
    <t>FXeOCH2NHPh_p_F</t>
    <phoneticPr fontId="2" type="noConversion"/>
  </si>
  <si>
    <t>FXeOCH2NHPh_o_Cl</t>
    <phoneticPr fontId="2" type="noConversion"/>
  </si>
  <si>
    <t>FXeOCH2NHPh_m_Cl</t>
    <phoneticPr fontId="2" type="noConversion"/>
  </si>
  <si>
    <t>FXeOCH2NHPh_p_Cl</t>
    <phoneticPr fontId="2" type="noConversion"/>
  </si>
  <si>
    <t>FXeOCH2NHPh_o_Br</t>
    <phoneticPr fontId="2" type="noConversion"/>
  </si>
  <si>
    <t>FXeOCH2NHPh_m_Br</t>
    <phoneticPr fontId="2" type="noConversion"/>
  </si>
  <si>
    <t>FXeOCH2NHPh_p_Br</t>
    <phoneticPr fontId="2" type="noConversion"/>
  </si>
  <si>
    <t>FXeOCH2NHPh_o_CH3</t>
    <phoneticPr fontId="2" type="noConversion"/>
  </si>
  <si>
    <t>FXeOCH2NHPh_m_CH3</t>
    <phoneticPr fontId="2" type="noConversion"/>
  </si>
  <si>
    <t>FXeOCH2NHPh_p_CH3</t>
    <phoneticPr fontId="2" type="noConversion"/>
  </si>
  <si>
    <t>FXeOCH2NHPh_o_NH2</t>
    <phoneticPr fontId="2" type="noConversion"/>
  </si>
  <si>
    <t>FXeOCH2NHPh_m_NH2</t>
    <phoneticPr fontId="2" type="noConversion"/>
  </si>
  <si>
    <t>FXeOCH2NHPh_p_NH2</t>
    <phoneticPr fontId="2" type="noConversion"/>
  </si>
  <si>
    <t>FXeOCH2NHPh_o_OH</t>
    <phoneticPr fontId="2" type="noConversion"/>
  </si>
  <si>
    <t>FXeOCH2NHPh_m_OH</t>
    <phoneticPr fontId="2" type="noConversion"/>
  </si>
  <si>
    <t>FXeOCH2NHPh_p_OH</t>
    <phoneticPr fontId="2" type="noConversion"/>
  </si>
  <si>
    <t>S1</t>
  </si>
  <si>
    <t>S1</t>
    <phoneticPr fontId="1" type="noConversion"/>
  </si>
  <si>
    <r>
      <t xml:space="preserve">54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55</t>
    </r>
    <phoneticPr fontId="1" type="noConversion"/>
  </si>
  <si>
    <t>S2</t>
    <phoneticPr fontId="1" type="noConversion"/>
  </si>
  <si>
    <r>
      <t xml:space="preserve">46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47</t>
    </r>
    <phoneticPr fontId="2" type="noConversion"/>
  </si>
  <si>
    <r>
      <t xml:space="preserve">56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47</t>
    </r>
  </si>
  <si>
    <r>
      <t xml:space="preserve">50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51</t>
    </r>
  </si>
  <si>
    <r>
      <t xml:space="preserve">50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51</t>
    </r>
    <phoneticPr fontId="1" type="noConversion"/>
  </si>
  <si>
    <r>
      <t xml:space="preserve">63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64</t>
    </r>
    <phoneticPr fontId="1" type="noConversion"/>
  </si>
  <si>
    <t>H</t>
    <phoneticPr fontId="1" type="noConversion"/>
  </si>
  <si>
    <t>F</t>
    <phoneticPr fontId="1" type="noConversion"/>
  </si>
  <si>
    <t>Cl</t>
    <phoneticPr fontId="1" type="noConversion"/>
  </si>
  <si>
    <t>Br</t>
    <phoneticPr fontId="1" type="noConversion"/>
  </si>
  <si>
    <t>CH3</t>
    <phoneticPr fontId="1" type="noConversion"/>
  </si>
  <si>
    <t>NH2</t>
    <phoneticPr fontId="1" type="noConversion"/>
  </si>
  <si>
    <t>OH</t>
    <phoneticPr fontId="1" type="noConversion"/>
  </si>
  <si>
    <t>o</t>
    <phoneticPr fontId="1" type="noConversion"/>
  </si>
  <si>
    <t>m</t>
    <phoneticPr fontId="1" type="noConversion"/>
  </si>
  <si>
    <t>p</t>
    <phoneticPr fontId="1" type="noConversion"/>
  </si>
  <si>
    <r>
      <t xml:space="preserve">58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59</t>
    </r>
  </si>
  <si>
    <r>
      <t xml:space="preserve">66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67</t>
    </r>
    <phoneticPr fontId="2" type="noConversion"/>
  </si>
  <si>
    <r>
      <t xml:space="preserve">54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55</t>
    </r>
    <phoneticPr fontId="2" type="noConversion"/>
  </si>
  <si>
    <r>
      <t xml:space="preserve">58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59</t>
    </r>
    <phoneticPr fontId="2" type="noConversion"/>
  </si>
  <si>
    <r>
      <t xml:space="preserve">71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72</t>
    </r>
    <phoneticPr fontId="1" type="noConversion"/>
  </si>
  <si>
    <t>FXeOCFHNHPh</t>
    <phoneticPr fontId="2" type="noConversion"/>
  </si>
  <si>
    <t>FXeOCFHNHPh_o_F</t>
    <phoneticPr fontId="2" type="noConversion"/>
  </si>
  <si>
    <t>FXeOCFHNHPh_m_F</t>
    <phoneticPr fontId="2" type="noConversion"/>
  </si>
  <si>
    <t>OCFHNHPh</t>
    <phoneticPr fontId="2" type="noConversion"/>
  </si>
  <si>
    <t>FXeOCFHNHPh</t>
    <phoneticPr fontId="2" type="noConversion"/>
  </si>
  <si>
    <t>FXeOCFHNHPh_p_F</t>
    <phoneticPr fontId="2" type="noConversion"/>
  </si>
  <si>
    <t>FXeOCFHNHPh_o_Cl</t>
    <phoneticPr fontId="2" type="noConversion"/>
  </si>
  <si>
    <t>FXeOCFHNHPh_m_Cl</t>
    <phoneticPr fontId="2" type="noConversion"/>
  </si>
  <si>
    <t>FXeOCFHNHPh_p_Cl</t>
    <phoneticPr fontId="2" type="noConversion"/>
  </si>
  <si>
    <t>FXeOCFHNHPh_o_Br</t>
    <phoneticPr fontId="2" type="noConversion"/>
  </si>
  <si>
    <t>FXeOCFHNHPh_m_Br</t>
    <phoneticPr fontId="2" type="noConversion"/>
  </si>
  <si>
    <t>FXeOCFHNHPh_p_Br</t>
    <phoneticPr fontId="2" type="noConversion"/>
  </si>
  <si>
    <t>FXeOCFHNHPh_o_CH3</t>
    <phoneticPr fontId="2" type="noConversion"/>
  </si>
  <si>
    <t>FXeOCFHNHPh_m_CH3</t>
    <phoneticPr fontId="2" type="noConversion"/>
  </si>
  <si>
    <t>FXeOCFHNHPh_p_CH3</t>
    <phoneticPr fontId="2" type="noConversion"/>
  </si>
  <si>
    <t>FXeOCFHNHPh_o_NH2</t>
    <phoneticPr fontId="2" type="noConversion"/>
  </si>
  <si>
    <t>FXeOCFHNHPh_m_NH2</t>
    <phoneticPr fontId="2" type="noConversion"/>
  </si>
  <si>
    <t>FXeOCFHNHPh_p_NH2</t>
    <phoneticPr fontId="2" type="noConversion"/>
  </si>
  <si>
    <t>FXeOCFHNHPh_o_OH</t>
    <phoneticPr fontId="2" type="noConversion"/>
  </si>
  <si>
    <t>FXeOCFHNHPh_m_OH</t>
    <phoneticPr fontId="2" type="noConversion"/>
  </si>
  <si>
    <t>FXeOCFHNHPh_p_OH</t>
    <phoneticPr fontId="2" type="noConversion"/>
  </si>
  <si>
    <r>
      <t xml:space="preserve">57 </t>
    </r>
    <r>
      <rPr>
        <sz val="14"/>
        <color theme="1"/>
        <rFont val="新細明體"/>
        <family val="1"/>
        <charset val="136"/>
      </rPr>
      <t>→</t>
    </r>
    <r>
      <rPr>
        <sz val="12"/>
        <color theme="1"/>
        <rFont val="Times New Roman"/>
        <family val="1"/>
      </rPr>
      <t xml:space="preserve"> 59</t>
    </r>
    <phoneticPr fontId="2" type="noConversion"/>
  </si>
  <si>
    <t>S2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</si>
</sst>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0"/>
    <numFmt numFmtId="177" formatCode="0.00_ "/>
    <numFmt numFmtId="178" formatCode="0.000_ "/>
    <numFmt numFmtId="179" formatCode="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Times New Roman"/>
      <family val="2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4377449160318376"/>
          <c:y val="0.17433956627407787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(BaD_H!$B$3,BaD_H!$B$4,BaD_H!$B$7,BaD_H!$B$10,BaD_H!$B$13,BaD_H!$B$16,BaD_H!$B$19)</c:f>
              <c:numCache>
                <c:formatCode>0.00_ </c:formatCode>
                <c:ptCount val="7"/>
                <c:pt idx="0">
                  <c:v>3.9444658685173288</c:v>
                </c:pt>
                <c:pt idx="1">
                  <c:v>5.1055215959680265</c:v>
                </c:pt>
                <c:pt idx="2">
                  <c:v>4.9000931834986901</c:v>
                </c:pt>
                <c:pt idx="3">
                  <c:v>4.899997174276411</c:v>
                </c:pt>
                <c:pt idx="4">
                  <c:v>3.8479837728926074</c:v>
                </c:pt>
                <c:pt idx="5">
                  <c:v>3.179900136127181</c:v>
                </c:pt>
                <c:pt idx="6">
                  <c:v>3.3381191264072569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(BaD_H!$B$3,BaD_H!$B$5,BaD_H!$B$8,BaD_H!$B$11,BaD_H!$B$14,BaD_H!$B$17,BaD_H!$B$20)</c:f>
              <c:numCache>
                <c:formatCode>0.00_ </c:formatCode>
                <c:ptCount val="7"/>
                <c:pt idx="0">
                  <c:v>3.9444658685173288</c:v>
                </c:pt>
                <c:pt idx="1">
                  <c:v>4.7713125463242818</c:v>
                </c:pt>
                <c:pt idx="2">
                  <c:v>5.0412821934960546</c:v>
                </c:pt>
                <c:pt idx="3">
                  <c:v>5.0773941098280906</c:v>
                </c:pt>
                <c:pt idx="4">
                  <c:v>3.7264402027941745</c:v>
                </c:pt>
                <c:pt idx="5">
                  <c:v>3.5016487296395553</c:v>
                </c:pt>
                <c:pt idx="6">
                  <c:v>4.2708003014695217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(BaD_H!$B$3,BaD_H!$B$6,BaD_H!$B$9,BaD_H!$B$12,BaD_H!$B$15,BaD_H!$B$18,BaD_H!$B$21)</c:f>
              <c:numCache>
                <c:formatCode>0.00_ </c:formatCode>
                <c:ptCount val="7"/>
                <c:pt idx="0">
                  <c:v>3.9444658685173288</c:v>
                </c:pt>
                <c:pt idx="1">
                  <c:v>4.2036618050192738</c:v>
                </c:pt>
                <c:pt idx="2">
                  <c:v>4.9784327245634303</c:v>
                </c:pt>
                <c:pt idx="3">
                  <c:v>5.1069560827814229</c:v>
                </c:pt>
                <c:pt idx="4">
                  <c:v>3.0966973965032243</c:v>
                </c:pt>
                <c:pt idx="5">
                  <c:v>0.67752277204731415</c:v>
                </c:pt>
                <c:pt idx="6">
                  <c:v>2.3363692357538088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091280"/>
        <c:axId val="334987216"/>
      </c:lineChart>
      <c:catAx>
        <c:axId val="23009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4987216"/>
        <c:crosses val="autoZero"/>
        <c:auto val="1"/>
        <c:lblAlgn val="ctr"/>
        <c:lblOffset val="100"/>
        <c:noMultiLvlLbl val="0"/>
      </c:catAx>
      <c:valAx>
        <c:axId val="334987216"/>
        <c:scaling>
          <c:orientation val="minMax"/>
          <c:max val="12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091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55252544651429"/>
          <c:y val="2.3589880437255604E-2"/>
          <c:w val="0.37016819239058535"/>
          <c:h val="0.14941967522650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0955124511875"/>
          <c:y val="0.10682903569446542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吸收波長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BaD_F!$C$27:$C$28</c:f>
              <c:numCache>
                <c:formatCode>General</c:formatCode>
                <c:ptCount val="2"/>
              </c:numCache>
            </c:numRef>
          </c:cat>
          <c:val>
            <c:numRef>
              <c:f>BaD_F!$G$27:$G$28</c:f>
              <c:numCache>
                <c:formatCode>0_ 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69488"/>
        <c:axId val="335470048"/>
      </c:lineChart>
      <c:lineChart>
        <c:grouping val="standard"/>
        <c:varyColors val="0"/>
        <c:ser>
          <c:idx val="1"/>
          <c:order val="1"/>
          <c:tx>
            <c:v>吸收值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BaD_F!$C$27:$C$28</c:f>
              <c:numCache>
                <c:formatCode>General</c:formatCode>
                <c:ptCount val="2"/>
              </c:numCache>
            </c:numRef>
          </c:cat>
          <c:val>
            <c:numRef>
              <c:f>BaD_F!$H$27:$H$28</c:f>
              <c:numCache>
                <c:formatCode>0.000_ 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71168"/>
        <c:axId val="335470608"/>
      </c:lineChart>
      <c:catAx>
        <c:axId val="33546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R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0.87954534711597065"/>
              <c:y val="0.91771699590182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70048"/>
        <c:crosses val="autoZero"/>
        <c:auto val="1"/>
        <c:lblAlgn val="ctr"/>
        <c:lblOffset val="100"/>
        <c:noMultiLvlLbl val="0"/>
      </c:catAx>
      <c:valAx>
        <c:axId val="335470048"/>
        <c:scaling>
          <c:orientation val="minMax"/>
          <c:max val="69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69488"/>
        <c:crosses val="autoZero"/>
        <c:crossBetween val="between"/>
        <c:majorUnit val="20"/>
        <c:minorUnit val="10"/>
      </c:valAx>
      <c:valAx>
        <c:axId val="335470608"/>
        <c:scaling>
          <c:orientation val="minMax"/>
          <c:max val="0.2"/>
          <c:min val="0"/>
        </c:scaling>
        <c:delete val="0"/>
        <c:axPos val="r"/>
        <c:numFmt formatCode="0.00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71168"/>
        <c:crosses val="max"/>
        <c:crossBetween val="between"/>
      </c:valAx>
      <c:catAx>
        <c:axId val="33547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470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50374495870945"/>
          <c:y val="1.3463300850313737E-2"/>
          <c:w val="0.40087267140387939"/>
          <c:h val="9.961311681767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(BaD_F!$B$3,BaD_F!$B$4,BaD_F!$B$7,BaD_F!$B$10,BaD_F!$B$13,BaD_F!$B$16,BaD_F!$B$19)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23.093146097799256</c:v>
                </c:pt>
                <c:pt idx="2">
                  <c:v>23.491462145597929</c:v>
                </c:pt>
                <c:pt idx="3">
                  <c:v>23.757610259594049</c:v>
                </c:pt>
                <c:pt idx="4">
                  <c:v>21.930787660634699</c:v>
                </c:pt>
                <c:pt idx="5">
                  <c:v>21.146836904673673</c:v>
                </c:pt>
                <c:pt idx="6">
                  <c:v>21.564179667984298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(BaD_F!$B$3,BaD_F!$B$5,BaD_F!$B$8,BaD_F!$B$11,BaD_F!$B$14,BaD_F!$B$17,BaD_F!$B$20)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23.333365519517734</c:v>
                </c:pt>
                <c:pt idx="2">
                  <c:v>23.539461602168149</c:v>
                </c:pt>
                <c:pt idx="3">
                  <c:v>23.543899349219952</c:v>
                </c:pt>
                <c:pt idx="4">
                  <c:v>21.912738604857502</c:v>
                </c:pt>
                <c:pt idx="5">
                  <c:v>21.99633981300903</c:v>
                </c:pt>
                <c:pt idx="6">
                  <c:v>22.711116431684975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(BaD_F!$B$3,BaD_F!$B$6,BaD_F!$B$9,BaD_F!$B$12,BaD_F!$B$15,BaD_F!$B$18,BaD_F!$B$21)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21.843678674306414</c:v>
                </c:pt>
                <c:pt idx="2">
                  <c:v>22.206516589943408</c:v>
                </c:pt>
                <c:pt idx="3">
                  <c:v>22.353149872287105</c:v>
                </c:pt>
                <c:pt idx="4">
                  <c:v>21.163081870669679</c:v>
                </c:pt>
                <c:pt idx="5">
                  <c:v>16.36126120484257</c:v>
                </c:pt>
                <c:pt idx="6">
                  <c:v>19.555153410385813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474528"/>
        <c:axId val="335475088"/>
      </c:lineChart>
      <c:catAx>
        <c:axId val="3354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475088"/>
        <c:crosses val="autoZero"/>
        <c:auto val="1"/>
        <c:lblAlgn val="ctr"/>
        <c:lblOffset val="100"/>
        <c:noMultiLvlLbl val="0"/>
      </c:catAx>
      <c:valAx>
        <c:axId val="335475088"/>
        <c:scaling>
          <c:orientation val="minMax"/>
          <c:max val="28"/>
          <c:min val="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745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6986961995604"/>
          <c:y val="5.7345145727061834E-2"/>
          <c:w val="0.15336602436890509"/>
          <c:h val="0.281065209856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(BaD_F!$B$3,BaD_F!$B$4,BaD_F!$B$7,BaD_F!$B$10,BaD_F!$B$13,BaD_F!$B$16,BaD_F!$B$19)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23.093146097799256</c:v>
                </c:pt>
                <c:pt idx="2">
                  <c:v>23.491462145597929</c:v>
                </c:pt>
                <c:pt idx="3">
                  <c:v>23.757610259594049</c:v>
                </c:pt>
                <c:pt idx="4">
                  <c:v>21.930787660634699</c:v>
                </c:pt>
                <c:pt idx="5">
                  <c:v>21.146836904673673</c:v>
                </c:pt>
                <c:pt idx="6">
                  <c:v>21.564179667984298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(BaD_F!$B$3,BaD_F!$B$5,BaD_F!$B$8,BaD_F!$B$11,BaD_F!$B$14,BaD_F!$B$17,BaD_F!$B$20)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23.333365519517734</c:v>
                </c:pt>
                <c:pt idx="2">
                  <c:v>23.539461602168149</c:v>
                </c:pt>
                <c:pt idx="3">
                  <c:v>23.543899349219952</c:v>
                </c:pt>
                <c:pt idx="4">
                  <c:v>21.912738604857502</c:v>
                </c:pt>
                <c:pt idx="5">
                  <c:v>21.99633981300903</c:v>
                </c:pt>
                <c:pt idx="6">
                  <c:v>22.711116431684975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(BaD_F!$B$3,BaD_F!$B$6,BaD_F!$B$9,BaD_F!$B$12,BaD_F!$B$15,BaD_F!$B$18,BaD_F!$B$21)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21.843678674306414</c:v>
                </c:pt>
                <c:pt idx="2">
                  <c:v>22.206516589943408</c:v>
                </c:pt>
                <c:pt idx="3">
                  <c:v>22.353149872287105</c:v>
                </c:pt>
                <c:pt idx="4">
                  <c:v>21.163081870669679</c:v>
                </c:pt>
                <c:pt idx="5">
                  <c:v>16.36126120484257</c:v>
                </c:pt>
                <c:pt idx="6">
                  <c:v>19.555153410385813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478448"/>
        <c:axId val="335479008"/>
      </c:lineChart>
      <c:catAx>
        <c:axId val="33547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479008"/>
        <c:crosses val="autoZero"/>
        <c:auto val="1"/>
        <c:lblAlgn val="ctr"/>
        <c:lblOffset val="100"/>
        <c:noMultiLvlLbl val="0"/>
      </c:catAx>
      <c:valAx>
        <c:axId val="335479008"/>
        <c:scaling>
          <c:orientation val="minMax"/>
          <c:max val="28"/>
          <c:min val="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78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6986961995604"/>
          <c:y val="5.7345145727061834E-2"/>
          <c:w val="0.15336602436890509"/>
          <c:h val="0.281065209856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(MaD_F!$B$3,MaD_F!$B$4,MaD_F!$B$7,MaD_F!$B$10,MaD_F!$B$13,MaD_F!$B$16,MaD_F!$B$19)</c:f>
              <c:numCache>
                <c:formatCode>0.00_ </c:formatCode>
                <c:ptCount val="7"/>
                <c:pt idx="0">
                  <c:v>46.336305495151898</c:v>
                </c:pt>
                <c:pt idx="1">
                  <c:v>375583.33338684536</c:v>
                </c:pt>
                <c:pt idx="2">
                  <c:v>601493.36388567311</c:v>
                </c:pt>
                <c:pt idx="3">
                  <c:v>1927344.8329707622</c:v>
                </c:pt>
                <c:pt idx="4">
                  <c:v>338017.4931080867</c:v>
                </c:pt>
                <c:pt idx="5">
                  <c:v>348077.09871834901</c:v>
                </c:pt>
                <c:pt idx="6">
                  <c:v>360531.59257833479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(MaD_F!$B$3,MaD_F!$B$5,MaD_F!$B$8,MaD_F!$B$11,MaD_F!$B$14,MaD_F!$B$17,MaD_F!$B$20)</c:f>
              <c:numCache>
                <c:formatCode>0.00_ </c:formatCode>
                <c:ptCount val="7"/>
                <c:pt idx="0">
                  <c:v>46.336305495151898</c:v>
                </c:pt>
                <c:pt idx="1">
                  <c:v>375582.97821646841</c:v>
                </c:pt>
                <c:pt idx="2">
                  <c:v>601491.96635926561</c:v>
                </c:pt>
                <c:pt idx="3">
                  <c:v>1927343.0456982045</c:v>
                </c:pt>
                <c:pt idx="4">
                  <c:v>338016.55912294693</c:v>
                </c:pt>
                <c:pt idx="5">
                  <c:v>348075.65933705791</c:v>
                </c:pt>
                <c:pt idx="6">
                  <c:v>360530.19536568207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(MaD_F!$B$3,MaD_F!$B$6,MaD_F!$B$9,MaD_F!$B$12,MaD_F!$B$15,MaD_F!$B$18,MaD_F!$B$21)</c:f>
              <c:numCache>
                <c:formatCode>0.00_ </c:formatCode>
                <c:ptCount val="7"/>
                <c:pt idx="0">
                  <c:v>46.336305495151898</c:v>
                </c:pt>
                <c:pt idx="1">
                  <c:v>375582.2784806249</c:v>
                </c:pt>
                <c:pt idx="2">
                  <c:v>601491.50620654935</c:v>
                </c:pt>
                <c:pt idx="3">
                  <c:v>1927342.6076965735</c:v>
                </c:pt>
                <c:pt idx="4">
                  <c:v>338016.36120645056</c:v>
                </c:pt>
                <c:pt idx="5">
                  <c:v>348074.99166694988</c:v>
                </c:pt>
                <c:pt idx="6">
                  <c:v>360529.10544443148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310480"/>
        <c:axId val="335311040"/>
      </c:lineChart>
      <c:catAx>
        <c:axId val="335310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311040"/>
        <c:crosses val="autoZero"/>
        <c:auto val="1"/>
        <c:lblAlgn val="ctr"/>
        <c:lblOffset val="100"/>
        <c:noMultiLvlLbl val="0"/>
      </c:catAx>
      <c:valAx>
        <c:axId val="335311040"/>
        <c:scaling>
          <c:orientation val="minMax"/>
          <c:max val="2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10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6986961995604"/>
          <c:y val="5.7345145727061834E-2"/>
          <c:w val="0.15336602436890509"/>
          <c:h val="0.281065209856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3045772139732978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(MaD_F!$J$3,MaD_F!$J$4,MaD_F!$J$7,MaD_F!$J$10,MaD_F!$J$13,MaD_F!$J$16,MaD_F!$J$19)</c:f>
              <c:numCache>
                <c:formatCode>0_ </c:formatCode>
                <c:ptCount val="7"/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(MaD_F!$J$3,MaD_F!$J$5,MaD_F!$J$8,MaD_F!$J$11,MaD_F!$J$14,MaD_F!$J$17,MaD_F!$J$20)</c:f>
              <c:numCache>
                <c:formatCode>0_ </c:formatCode>
                <c:ptCount val="7"/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(MaD_F!$J$3,MaD_F!$J$6,MaD_F!$J$9,MaD_F!$J$12,MaD_F!$J$15,MaD_F!$J$18,MaD_F!$J$21)</c:f>
              <c:numCache>
                <c:formatCode>0_ </c:formatCode>
                <c:ptCount val="7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314400"/>
        <c:axId val="335314960"/>
      </c:lineChart>
      <c:catAx>
        <c:axId val="335314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314960"/>
        <c:crosses val="autoZero"/>
        <c:auto val="1"/>
        <c:lblAlgn val="ctr"/>
        <c:lblOffset val="100"/>
        <c:noMultiLvlLbl val="0"/>
      </c:catAx>
      <c:valAx>
        <c:axId val="335314960"/>
        <c:scaling>
          <c:orientation val="minMax"/>
          <c:max val="710"/>
          <c:min val="4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1440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11892111047103"/>
          <c:y val="1.3463300850313735E-2"/>
          <c:w val="0.54688107888952897"/>
          <c:h val="8.8660197704854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0955124511875"/>
          <c:y val="0.10682903569446542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吸收波長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(MaD_F!$E$34,MaD_F!$E$37,MaD_F!$E$38)</c:f>
              <c:numCache>
                <c:formatCode>General</c:formatCode>
                <c:ptCount val="3"/>
              </c:numCache>
            </c:numRef>
          </c:cat>
          <c:val>
            <c:numRef>
              <c:f>(MaD_F!$G$34,MaD_F!$G$37,MaD_F!$G$38)</c:f>
              <c:numCache>
                <c:formatCode>0_ 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17760"/>
        <c:axId val="335318320"/>
      </c:lineChart>
      <c:lineChart>
        <c:grouping val="standard"/>
        <c:varyColors val="0"/>
        <c:ser>
          <c:idx val="1"/>
          <c:order val="1"/>
          <c:tx>
            <c:v>吸收值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(MaD_F!$E$34,MaD_F!$E$37,MaD_F!$E$38)</c:f>
              <c:numCache>
                <c:formatCode>General</c:formatCode>
                <c:ptCount val="3"/>
              </c:numCache>
            </c:numRef>
          </c:cat>
          <c:val>
            <c:numRef>
              <c:f>(MaD_F!$H$33,MaD_F!$H$37,MaD_F!$H$38)</c:f>
              <c:numCache>
                <c:formatCode>0.000_ 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19440"/>
        <c:axId val="335318880"/>
      </c:lineChart>
      <c:catAx>
        <c:axId val="33531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R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0.88112512594693448"/>
              <c:y val="0.91771699590182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18320"/>
        <c:crosses val="autoZero"/>
        <c:auto val="1"/>
        <c:lblAlgn val="ctr"/>
        <c:lblOffset val="100"/>
        <c:noMultiLvlLbl val="0"/>
      </c:catAx>
      <c:valAx>
        <c:axId val="335318320"/>
        <c:scaling>
          <c:orientation val="minMax"/>
          <c:max val="67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17760"/>
        <c:crosses val="autoZero"/>
        <c:crossBetween val="between"/>
        <c:majorUnit val="20"/>
        <c:minorUnit val="10"/>
      </c:valAx>
      <c:valAx>
        <c:axId val="335318880"/>
        <c:scaling>
          <c:orientation val="minMax"/>
          <c:max val="0.2"/>
        </c:scaling>
        <c:delete val="0"/>
        <c:axPos val="r"/>
        <c:numFmt formatCode="0.00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19440"/>
        <c:crosses val="max"/>
        <c:crossBetween val="between"/>
      </c:valAx>
      <c:catAx>
        <c:axId val="33531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31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50374495870945"/>
          <c:y val="1.3463300850313737E-2"/>
          <c:w val="0.40087267140387939"/>
          <c:h val="9.961311681767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0955124511875"/>
          <c:y val="0.10682903569446542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吸收波長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MaD_F!$C$27:$C$28</c:f>
              <c:numCache>
                <c:formatCode>General</c:formatCode>
                <c:ptCount val="2"/>
              </c:numCache>
            </c:numRef>
          </c:cat>
          <c:val>
            <c:numRef>
              <c:f>MaD_F!$G$27:$G$28</c:f>
              <c:numCache>
                <c:formatCode>0_ 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22240"/>
        <c:axId val="335322800"/>
      </c:lineChart>
      <c:lineChart>
        <c:grouping val="standard"/>
        <c:varyColors val="0"/>
        <c:ser>
          <c:idx val="1"/>
          <c:order val="1"/>
          <c:tx>
            <c:v>吸收值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MaD_F!$C$27:$C$28</c:f>
              <c:numCache>
                <c:formatCode>General</c:formatCode>
                <c:ptCount val="2"/>
              </c:numCache>
            </c:numRef>
          </c:cat>
          <c:val>
            <c:numRef>
              <c:f>MaD_F!$H$27:$H$28</c:f>
              <c:numCache>
                <c:formatCode>0.000_ 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23920"/>
        <c:axId val="335323360"/>
      </c:lineChart>
      <c:catAx>
        <c:axId val="33532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R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0.87954534711597065"/>
              <c:y val="0.91771699590182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22800"/>
        <c:crosses val="autoZero"/>
        <c:auto val="1"/>
        <c:lblAlgn val="ctr"/>
        <c:lblOffset val="100"/>
        <c:noMultiLvlLbl val="0"/>
      </c:catAx>
      <c:valAx>
        <c:axId val="335322800"/>
        <c:scaling>
          <c:orientation val="minMax"/>
          <c:max val="69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22240"/>
        <c:crosses val="autoZero"/>
        <c:crossBetween val="between"/>
        <c:majorUnit val="20"/>
        <c:minorUnit val="10"/>
      </c:valAx>
      <c:valAx>
        <c:axId val="335323360"/>
        <c:scaling>
          <c:orientation val="minMax"/>
          <c:max val="0.2"/>
          <c:min val="0"/>
        </c:scaling>
        <c:delete val="0"/>
        <c:axPos val="r"/>
        <c:numFmt formatCode="0.00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323920"/>
        <c:crosses val="max"/>
        <c:crossBetween val="between"/>
      </c:valAx>
      <c:catAx>
        <c:axId val="33532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32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50374495870945"/>
          <c:y val="1.3463300850313737E-2"/>
          <c:w val="0.40087267140387939"/>
          <c:h val="9.961311681767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69129587260816039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delete val="1"/>
          </c:dLbls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(BaD_H!$J$3,BaD_H!$J$4,BaD_H!$J$7,BaD_H!$J$10,BaD_H!$J$13,BaD_H!$J$16,BaD_H!$J$19)</c:f>
              <c:numCache>
                <c:formatCode>0_ </c:formatCode>
                <c:ptCount val="7"/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TW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(BaD_H!$J$3,BaD_H!$J$5,BaD_H!$J$8,BaD_H!$J$11,BaD_H!$J$14,BaD_H!$J$17,BaD_H!$J$20)</c:f>
              <c:numCache>
                <c:formatCode>0_ </c:formatCode>
                <c:ptCount val="7"/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TW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(BaD_H!$J$3,BaD_H!$J$6,BaD_H!$J$9,BaD_H!$J$12,BaD_H!$J$15,BaD_H!$J$18,BaD_H!$J$21)</c:f>
              <c:numCache>
                <c:formatCode>0_ </c:formatCode>
                <c:ptCount val="7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4990576"/>
        <c:axId val="334991136"/>
      </c:lineChart>
      <c:catAx>
        <c:axId val="33499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991136"/>
        <c:crosses val="autoZero"/>
        <c:auto val="1"/>
        <c:lblAlgn val="ctr"/>
        <c:lblOffset val="100"/>
        <c:noMultiLvlLbl val="0"/>
      </c:catAx>
      <c:valAx>
        <c:axId val="334991136"/>
        <c:scaling>
          <c:orientation val="minMax"/>
          <c:max val="500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TW" sz="1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nm</a:t>
                </a:r>
                <a:endParaRPr lang="zh-TW" altLang="en-US" sz="18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1182169302008E-2"/>
              <c:y val="5.1434253248479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99057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696715959285579"/>
          <c:y val="1.683882737929436E-2"/>
          <c:w val="0.52303284040714426"/>
          <c:h val="9.203572423383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69129587260816039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(BaD_H!$K$3,BaD_H!$K$4,BaD_H!$K$7,BaD_H!$K$10,BaD_H!$K$13,BaD_H!$K$16,BaD_H!$K$19)</c:f>
              <c:numCache>
                <c:formatCode>0.000_ </c:formatCode>
                <c:ptCount val="7"/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(BaD_H!$K$3,BaD_H!$K$5,BaD_H!$K$8,BaD_H!$K$11,BaD_H!$K$14,BaD_H!$K$17,BaD_H!$K$20)</c:f>
              <c:numCache>
                <c:formatCode>0.000_ </c:formatCode>
                <c:ptCount val="7"/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(BaD_H!$K$3,BaD_H!$K$6,BaD_H!$K$9,BaD_H!$K$12,BaD_H!$K$15,BaD_H!$K$18,BaD_H!$K$21)</c:f>
              <c:numCache>
                <c:formatCode>0.000_ 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61200"/>
        <c:axId val="334561760"/>
      </c:lineChart>
      <c:catAx>
        <c:axId val="33456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561760"/>
        <c:crosses val="autoZero"/>
        <c:auto val="1"/>
        <c:lblAlgn val="ctr"/>
        <c:lblOffset val="100"/>
        <c:noMultiLvlLbl val="0"/>
      </c:catAx>
      <c:valAx>
        <c:axId val="334561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TW" sz="1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</a:t>
                </a:r>
                <a:endParaRPr lang="zh-TW" altLang="en-US" sz="18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1182169302008E-2"/>
              <c:y val="5.1434253248479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TW"/>
            </a:p>
          </c:txPr>
        </c:title>
        <c:numFmt formatCode="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561200"/>
        <c:crosses val="autoZero"/>
        <c:crossBetween val="between"/>
        <c:majorUnit val="5.000000000000001E-2"/>
        <c:minorUnit val="1.0000000000000002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696715959285579"/>
          <c:y val="1.683882737929436E-2"/>
          <c:w val="0.52303284040714426"/>
          <c:h val="9.203572423383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69129587260816039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(BaD_H!$I$3,BaD_H!$I$4,BaD_H!$I$7,BaD_H!$I$10,BaD_H!$I$13,BaD_H!$I$16,BaD_H!$I$19)</c:f>
              <c:numCache>
                <c:formatCode>0.00_ </c:formatCode>
                <c:ptCount val="7"/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(BaD_H!$I$3,BaD_H!$I$5,BaD_H!$I$8,BaD_H!$I$11,BaD_H!$I$14,BaD_H!$I$17,BaD_H!$I$20)</c:f>
              <c:numCache>
                <c:formatCode>0.00_ </c:formatCode>
                <c:ptCount val="7"/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BaD_H!$M$3:$M$9</c:f>
              <c:strCache>
                <c:ptCount val="7"/>
                <c:pt idx="0">
                  <c:v>H</c:v>
                </c:pt>
                <c:pt idx="1">
                  <c:v>F</c:v>
                </c:pt>
                <c:pt idx="2">
                  <c:v>Cl</c:v>
                </c:pt>
                <c:pt idx="3">
                  <c:v>Br</c:v>
                </c:pt>
                <c:pt idx="4">
                  <c:v>CH3</c:v>
                </c:pt>
                <c:pt idx="5">
                  <c:v>NH2</c:v>
                </c:pt>
                <c:pt idx="6">
                  <c:v>OH</c:v>
                </c:pt>
              </c:strCache>
            </c:strRef>
          </c:cat>
          <c:val>
            <c:numRef>
              <c:f>(BaD_H!$I$3,BaD_H!$I$6,BaD_H!$I$9,BaD_H!$I$12,BaD_H!$I$15,BaD_H!$I$18,BaD_H!$I$21)</c:f>
              <c:numCache>
                <c:formatCode>0.00_ 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65680"/>
        <c:axId val="334566240"/>
      </c:lineChart>
      <c:catAx>
        <c:axId val="33456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566240"/>
        <c:crosses val="autoZero"/>
        <c:auto val="1"/>
        <c:lblAlgn val="ctr"/>
        <c:lblOffset val="100"/>
        <c:noMultiLvlLbl val="0"/>
      </c:catAx>
      <c:valAx>
        <c:axId val="334566240"/>
        <c:scaling>
          <c:orientation val="minMax"/>
          <c:max val="3.4"/>
          <c:min val="2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TW" sz="1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eV</a:t>
                </a:r>
                <a:endParaRPr lang="zh-TW" altLang="en-US" sz="18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1182169302008E-2"/>
              <c:y val="5.1434253248479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565680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696715959285579"/>
          <c:y val="1.683882737929436E-2"/>
          <c:w val="0.52303284040714426"/>
          <c:h val="9.203572423383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69129587260816039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delete val="1"/>
          </c:dLbls>
          <c:cat>
            <c:strRef>
              <c:f>BaD_H!$M$19:$M$25</c:f>
              <c:strCache>
                <c:ptCount val="7"/>
                <c:pt idx="0">
                  <c:v>H</c:v>
                </c:pt>
                <c:pt idx="1">
                  <c:v>CH3</c:v>
                </c:pt>
                <c:pt idx="2">
                  <c:v>NH2</c:v>
                </c:pt>
                <c:pt idx="3">
                  <c:v>OH</c:v>
                </c:pt>
                <c:pt idx="4">
                  <c:v>F</c:v>
                </c:pt>
                <c:pt idx="5">
                  <c:v>Cl</c:v>
                </c:pt>
                <c:pt idx="6">
                  <c:v>Br</c:v>
                </c:pt>
              </c:strCache>
            </c:strRef>
          </c:cat>
          <c:val>
            <c:numRef>
              <c:f>BaD_H!$N$19:$N$25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BaD_H!$M$19:$M$25</c:f>
              <c:strCache>
                <c:ptCount val="7"/>
                <c:pt idx="0">
                  <c:v>H</c:v>
                </c:pt>
                <c:pt idx="1">
                  <c:v>CH3</c:v>
                </c:pt>
                <c:pt idx="2">
                  <c:v>NH2</c:v>
                </c:pt>
                <c:pt idx="3">
                  <c:v>OH</c:v>
                </c:pt>
                <c:pt idx="4">
                  <c:v>F</c:v>
                </c:pt>
                <c:pt idx="5">
                  <c:v>Cl</c:v>
                </c:pt>
                <c:pt idx="6">
                  <c:v>Br</c:v>
                </c:pt>
              </c:strCache>
            </c:strRef>
          </c:cat>
          <c:val>
            <c:numRef>
              <c:f>BaD_H!$O$19:$O$25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BaD_H!$M$19:$M$25</c:f>
              <c:strCache>
                <c:ptCount val="7"/>
                <c:pt idx="0">
                  <c:v>H</c:v>
                </c:pt>
                <c:pt idx="1">
                  <c:v>CH3</c:v>
                </c:pt>
                <c:pt idx="2">
                  <c:v>NH2</c:v>
                </c:pt>
                <c:pt idx="3">
                  <c:v>OH</c:v>
                </c:pt>
                <c:pt idx="4">
                  <c:v>F</c:v>
                </c:pt>
                <c:pt idx="5">
                  <c:v>Cl</c:v>
                </c:pt>
                <c:pt idx="6">
                  <c:v>Br</c:v>
                </c:pt>
              </c:strCache>
            </c:strRef>
          </c:cat>
          <c:val>
            <c:numRef>
              <c:f>BaD_H!$P$19:$P$25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4996528"/>
        <c:axId val="334997088"/>
      </c:lineChart>
      <c:catAx>
        <c:axId val="33499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997088"/>
        <c:crosses val="autoZero"/>
        <c:auto val="1"/>
        <c:lblAlgn val="ctr"/>
        <c:lblOffset val="100"/>
        <c:noMultiLvlLbl val="0"/>
      </c:catAx>
      <c:valAx>
        <c:axId val="334997088"/>
        <c:scaling>
          <c:orientation val="minMax"/>
          <c:max val="500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TW" sz="1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nm</a:t>
                </a:r>
                <a:endParaRPr lang="zh-TW" altLang="en-US" sz="18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01182169302008E-2"/>
              <c:y val="5.1434253248479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33499652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696715959285579"/>
          <c:y val="1.683882737929436E-2"/>
          <c:w val="0.52303284040714426"/>
          <c:h val="9.20357242338352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(BaT_H!$B$3,BaT_H!$B$4,BaT_H!$B$7,BaT_H!$B$10,BaT_H!$B$13,BaT_H!$B$16,BaT_H!$B$19)</c:f>
              <c:numCache>
                <c:formatCode>0.00_ </c:formatCode>
                <c:ptCount val="7"/>
                <c:pt idx="0">
                  <c:v>5.8880460334964981</c:v>
                </c:pt>
                <c:pt idx="1">
                  <c:v>6.5094467284685686</c:v>
                </c:pt>
                <c:pt idx="2">
                  <c:v>6.6696894370290645</c:v>
                </c:pt>
                <c:pt idx="3">
                  <c:v>6.6694993012357768</c:v>
                </c:pt>
                <c:pt idx="4">
                  <c:v>5.7400234450449785</c:v>
                </c:pt>
                <c:pt idx="5">
                  <c:v>4.9623220562366761</c:v>
                </c:pt>
                <c:pt idx="6">
                  <c:v>5.2706777145884978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(BaT_H!$B$3,BaT_H!$B$5,BaT_H!$B$8,BaT_H!$B$11,BaT_H!$B$14,BaT_H!$B$17,BaT_H!$B$20)</c:f>
              <c:numCache>
                <c:formatCode>0.00_ </c:formatCode>
                <c:ptCount val="7"/>
                <c:pt idx="0">
                  <c:v>5.8880460334964981</c:v>
                </c:pt>
                <c:pt idx="1">
                  <c:v>6.5440839978752621</c:v>
                </c:pt>
                <c:pt idx="2">
                  <c:v>6.7963967826974327</c:v>
                </c:pt>
                <c:pt idx="3">
                  <c:v>6.8508495470626469</c:v>
                </c:pt>
                <c:pt idx="4">
                  <c:v>-483756.07537129486</c:v>
                </c:pt>
                <c:pt idx="5">
                  <c:v>286774.94632867526</c:v>
                </c:pt>
                <c:pt idx="6">
                  <c:v>5.7939164709344668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(BaT_H!$B$3,BaT_H!$B$6,BaT_H!$B$9,BaT_H!$B$12,BaT_H!$B$15,BaT_H!$B$18,BaT_H!$B$21)</c:f>
              <c:numCache>
                <c:formatCode>0.00_ </c:formatCode>
                <c:ptCount val="7"/>
                <c:pt idx="0">
                  <c:v>5.8880460334964981</c:v>
                </c:pt>
                <c:pt idx="1">
                  <c:v>6.0697614895570986</c:v>
                </c:pt>
                <c:pt idx="2">
                  <c:v>7.8039247808590906</c:v>
                </c:pt>
                <c:pt idx="3">
                  <c:v>7.0185891113816306</c:v>
                </c:pt>
                <c:pt idx="4">
                  <c:v>-483755.92752691917</c:v>
                </c:pt>
                <c:pt idx="5">
                  <c:v>2.5077904090272582</c:v>
                </c:pt>
                <c:pt idx="6">
                  <c:v>4.2129458188252462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001008"/>
        <c:axId val="335001568"/>
      </c:lineChart>
      <c:catAx>
        <c:axId val="335001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001568"/>
        <c:crosses val="autoZero"/>
        <c:auto val="1"/>
        <c:lblAlgn val="ctr"/>
        <c:lblOffset val="100"/>
        <c:noMultiLvlLbl val="0"/>
      </c:catAx>
      <c:valAx>
        <c:axId val="335001568"/>
        <c:scaling>
          <c:orientation val="minMax"/>
          <c:max val="12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00100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6986961995604"/>
          <c:y val="5.7345145727061834E-2"/>
          <c:w val="0.15336602436890509"/>
          <c:h val="0.281065209856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777150928030585"/>
          <c:w val="0.83892913385826773"/>
          <c:h val="0.74867982360083096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(BaD_F!$B$3,BaD_F!$B$4,BaD_F!$B$7,BaD_F!$B$10,BaD_F!$B$13,BaD_F!$B$16,BaD_F!$B$19)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23.093146097799256</c:v>
                </c:pt>
                <c:pt idx="2">
                  <c:v>23.491462145597929</c:v>
                </c:pt>
                <c:pt idx="3">
                  <c:v>23.757610259594049</c:v>
                </c:pt>
                <c:pt idx="4">
                  <c:v>21.930787660634699</c:v>
                </c:pt>
                <c:pt idx="5">
                  <c:v>21.146836904673673</c:v>
                </c:pt>
                <c:pt idx="6">
                  <c:v>21.564179667984298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(BaD_F!$B$3,BaD_F!$B$5,BaD_F!$B$8,BaD_F!$B$11,BaD_F!$B$14,BaD_F!$B$17,BaD_F!$B$20)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23.333365519517734</c:v>
                </c:pt>
                <c:pt idx="2">
                  <c:v>23.539461602168149</c:v>
                </c:pt>
                <c:pt idx="3">
                  <c:v>23.543899349219952</c:v>
                </c:pt>
                <c:pt idx="4">
                  <c:v>21.912738604857502</c:v>
                </c:pt>
                <c:pt idx="5">
                  <c:v>21.99633981300903</c:v>
                </c:pt>
                <c:pt idx="6">
                  <c:v>22.711116431684975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(BaD_F!$B$3,BaD_F!$B$6,BaD_F!$B$9,BaD_F!$B$12,BaD_F!$B$15,BaD_F!$B$18,BaD_F!$B$21)</c:f>
              <c:numCache>
                <c:formatCode>0.00_ </c:formatCode>
                <c:ptCount val="7"/>
                <c:pt idx="0">
                  <c:v>22.290533209342509</c:v>
                </c:pt>
                <c:pt idx="1">
                  <c:v>21.843678674306414</c:v>
                </c:pt>
                <c:pt idx="2">
                  <c:v>22.206516589943408</c:v>
                </c:pt>
                <c:pt idx="3">
                  <c:v>22.353149872287105</c:v>
                </c:pt>
                <c:pt idx="4">
                  <c:v>21.163081870669679</c:v>
                </c:pt>
                <c:pt idx="5">
                  <c:v>16.36126120484257</c:v>
                </c:pt>
                <c:pt idx="6">
                  <c:v>19.555153410385813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210080"/>
        <c:axId val="335210640"/>
      </c:lineChart>
      <c:catAx>
        <c:axId val="33521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210640"/>
        <c:crosses val="autoZero"/>
        <c:auto val="1"/>
        <c:lblAlgn val="ctr"/>
        <c:lblOffset val="100"/>
        <c:noMultiLvlLbl val="0"/>
      </c:catAx>
      <c:valAx>
        <c:axId val="335210640"/>
        <c:scaling>
          <c:orientation val="minMax"/>
          <c:max val="2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kcal/mol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4.9420651686831827E-3"/>
              <c:y val="6.493635936440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2100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796986961995604"/>
          <c:y val="5.7345145727061834E-2"/>
          <c:w val="0.15336602436890509"/>
          <c:h val="0.281065209856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1361628576915"/>
          <c:y val="0.13045772139732978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ortho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(BaD_F!$J$3,BaD_F!$J$4,BaD_F!$J$7,BaD_F!$J$10,BaD_F!$J$13,BaD_F!$J$16,BaD_F!$J$19)</c:f>
              <c:numCache>
                <c:formatCode>0_ </c:formatCode>
                <c:ptCount val="7"/>
                <c:pt idx="0">
                  <c:v>529.91</c:v>
                </c:pt>
                <c:pt idx="1">
                  <c:v>505.68</c:v>
                </c:pt>
                <c:pt idx="2">
                  <c:v>531.30999999999995</c:v>
                </c:pt>
                <c:pt idx="3">
                  <c:v>523.52</c:v>
                </c:pt>
                <c:pt idx="4">
                  <c:v>542.5</c:v>
                </c:pt>
                <c:pt idx="5">
                  <c:v>590.86</c:v>
                </c:pt>
                <c:pt idx="6">
                  <c:v>553.74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(BaD_F!$J$3,BaD_F!$J$5,BaD_F!$J$8,BaD_F!$J$11,BaD_F!$J$14,BaD_F!$J$17,BaD_F!$J$20)</c:f>
              <c:numCache>
                <c:formatCode>0_ </c:formatCode>
                <c:ptCount val="7"/>
                <c:pt idx="0">
                  <c:v>529.91</c:v>
                </c:pt>
                <c:pt idx="1">
                  <c:v>513.16</c:v>
                </c:pt>
                <c:pt idx="2">
                  <c:v>533.66</c:v>
                </c:pt>
                <c:pt idx="3">
                  <c:v>515.49</c:v>
                </c:pt>
                <c:pt idx="4">
                  <c:v>529.53</c:v>
                </c:pt>
                <c:pt idx="5">
                  <c:v>478.55</c:v>
                </c:pt>
                <c:pt idx="6">
                  <c:v>557.80999999999995</c:v>
                </c:pt>
              </c:numCache>
            </c:numRef>
          </c:val>
          <c:smooth val="0"/>
        </c:ser>
        <c:ser>
          <c:idx val="2"/>
          <c:order val="2"/>
          <c:tx>
            <c:v>para</c:v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(BaD_F!$J$3,BaD_F!$J$6,BaD_F!$J$9,BaD_F!$J$12,BaD_F!$J$15,BaD_F!$J$18,BaD_F!$J$21)</c:f>
              <c:numCache>
                <c:formatCode>0_ </c:formatCode>
                <c:ptCount val="7"/>
                <c:pt idx="0">
                  <c:v>529.91</c:v>
                </c:pt>
                <c:pt idx="1">
                  <c:v>543.04999999999995</c:v>
                </c:pt>
                <c:pt idx="2">
                  <c:v>567.38</c:v>
                </c:pt>
                <c:pt idx="3">
                  <c:v>539.42999999999995</c:v>
                </c:pt>
                <c:pt idx="4">
                  <c:v>572.41</c:v>
                </c:pt>
                <c:pt idx="5">
                  <c:v>702.33</c:v>
                </c:pt>
                <c:pt idx="6">
                  <c:v>612.67999999999995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214000"/>
        <c:axId val="335214560"/>
      </c:lineChart>
      <c:catAx>
        <c:axId val="335214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35214560"/>
        <c:crosses val="autoZero"/>
        <c:auto val="1"/>
        <c:lblAlgn val="ctr"/>
        <c:lblOffset val="100"/>
        <c:noMultiLvlLbl val="0"/>
      </c:catAx>
      <c:valAx>
        <c:axId val="335214560"/>
        <c:scaling>
          <c:orientation val="minMax"/>
          <c:max val="710"/>
          <c:min val="4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21400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11892111047103"/>
          <c:y val="1.3463300850313735E-2"/>
          <c:w val="0.54688107888952897"/>
          <c:h val="8.8660197704854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80955124511875"/>
          <c:y val="0.10682903569446542"/>
          <c:w val="0.83892913385826773"/>
          <c:h val="0.79593719500655968"/>
        </c:manualLayout>
      </c:layout>
      <c:lineChart>
        <c:grouping val="standard"/>
        <c:varyColors val="0"/>
        <c:ser>
          <c:idx val="0"/>
          <c:order val="0"/>
          <c:tx>
            <c:v>吸收波長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(BaD_F!$E$34,BaD_F!$E$37,BaD_F!$E$38)</c:f>
              <c:numCache>
                <c:formatCode>General</c:formatCode>
                <c:ptCount val="3"/>
              </c:numCache>
            </c:numRef>
          </c:cat>
          <c:val>
            <c:numRef>
              <c:f>(BaD_F!$G$34,BaD_F!$G$37,BaD_F!$G$38)</c:f>
              <c:numCache>
                <c:formatCode>0_ 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65008"/>
        <c:axId val="335465568"/>
      </c:lineChart>
      <c:lineChart>
        <c:grouping val="standard"/>
        <c:varyColors val="0"/>
        <c:ser>
          <c:idx val="1"/>
          <c:order val="1"/>
          <c:tx>
            <c:v>吸收值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(BaD_F!$E$34,BaD_F!$E$37,BaD_F!$E$38)</c:f>
              <c:numCache>
                <c:formatCode>General</c:formatCode>
                <c:ptCount val="3"/>
              </c:numCache>
            </c:numRef>
          </c:cat>
          <c:val>
            <c:numRef>
              <c:f>(BaD_F!$H$33,BaD_F!$H$37,BaD_F!$H$38)</c:f>
              <c:numCache>
                <c:formatCode>0.000_ 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66688"/>
        <c:axId val="335466128"/>
      </c:lineChart>
      <c:catAx>
        <c:axId val="33546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R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0.88112512594693448"/>
              <c:y val="0.91771699590182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65568"/>
        <c:crosses val="autoZero"/>
        <c:auto val="1"/>
        <c:lblAlgn val="ctr"/>
        <c:lblOffset val="100"/>
        <c:noMultiLvlLbl val="0"/>
      </c:catAx>
      <c:valAx>
        <c:axId val="335465568"/>
        <c:scaling>
          <c:orientation val="minMax"/>
          <c:max val="67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/>
                  <a:t>nm</a:t>
                </a:r>
                <a:endParaRPr lang="zh-TW" altLang="en-US" sz="1800"/>
              </a:p>
            </c:rich>
          </c:tx>
          <c:layout>
            <c:manualLayout>
              <c:xMode val="edge"/>
              <c:yMode val="edge"/>
              <c:x val="1.1446130209333593E-2"/>
              <c:y val="1.43034614296922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65008"/>
        <c:crosses val="autoZero"/>
        <c:crossBetween val="between"/>
        <c:majorUnit val="20"/>
        <c:minorUnit val="10"/>
      </c:valAx>
      <c:valAx>
        <c:axId val="335466128"/>
        <c:scaling>
          <c:orientation val="minMax"/>
          <c:max val="0.2"/>
        </c:scaling>
        <c:delete val="0"/>
        <c:axPos val="r"/>
        <c:numFmt formatCode="0.00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35466688"/>
        <c:crosses val="max"/>
        <c:crossBetween val="between"/>
      </c:valAx>
      <c:catAx>
        <c:axId val="33546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546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50374495870945"/>
          <c:y val="1.3463300850313737E-2"/>
          <c:w val="0.40087267140387939"/>
          <c:h val="9.961311681767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44</xdr:row>
      <xdr:rowOff>133350</xdr:rowOff>
    </xdr:from>
    <xdr:to>
      <xdr:col>20</xdr:col>
      <xdr:colOff>552450</xdr:colOff>
      <xdr:row>62</xdr:row>
      <xdr:rowOff>123826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104775</xdr:colOff>
      <xdr:row>0</xdr:row>
      <xdr:rowOff>95250</xdr:rowOff>
    </xdr:from>
    <xdr:to>
      <xdr:col>21</xdr:col>
      <xdr:colOff>476250</xdr:colOff>
      <xdr:row>15</xdr:row>
      <xdr:rowOff>219076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16</xdr:row>
      <xdr:rowOff>57150</xdr:rowOff>
    </xdr:from>
    <xdr:to>
      <xdr:col>30</xdr:col>
      <xdr:colOff>371475</xdr:colOff>
      <xdr:row>33</xdr:row>
      <xdr:rowOff>66676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657225</xdr:colOff>
      <xdr:row>0</xdr:row>
      <xdr:rowOff>85725</xdr:rowOff>
    </xdr:from>
    <xdr:to>
      <xdr:col>30</xdr:col>
      <xdr:colOff>342900</xdr:colOff>
      <xdr:row>15</xdr:row>
      <xdr:rowOff>209551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142875</xdr:colOff>
      <xdr:row>25</xdr:row>
      <xdr:rowOff>114300</xdr:rowOff>
    </xdr:from>
    <xdr:to>
      <xdr:col>20</xdr:col>
      <xdr:colOff>514350</xdr:colOff>
      <xdr:row>43</xdr:row>
      <xdr:rowOff>104776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21</xdr:row>
      <xdr:rowOff>66675</xdr:rowOff>
    </xdr:from>
    <xdr:to>
      <xdr:col>7</xdr:col>
      <xdr:colOff>542925</xdr:colOff>
      <xdr:row>39</xdr:row>
      <xdr:rowOff>57151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123825</xdr:rowOff>
    </xdr:from>
    <xdr:to>
      <xdr:col>19</xdr:col>
      <xdr:colOff>485775</xdr:colOff>
      <xdr:row>16</xdr:row>
      <xdr:rowOff>76201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20</xdr:row>
      <xdr:rowOff>47625</xdr:rowOff>
    </xdr:from>
    <xdr:to>
      <xdr:col>19</xdr:col>
      <xdr:colOff>447675</xdr:colOff>
      <xdr:row>39</xdr:row>
      <xdr:rowOff>1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69</xdr:row>
      <xdr:rowOff>180975</xdr:rowOff>
    </xdr:from>
    <xdr:to>
      <xdr:col>9</xdr:col>
      <xdr:colOff>847725</xdr:colOff>
      <xdr:row>90</xdr:row>
      <xdr:rowOff>123825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228600</xdr:colOff>
      <xdr:row>91</xdr:row>
      <xdr:rowOff>9525</xdr:rowOff>
    </xdr:from>
    <xdr:to>
      <xdr:col>9</xdr:col>
      <xdr:colOff>790575</xdr:colOff>
      <xdr:row>111</xdr:row>
      <xdr:rowOff>161925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21</xdr:row>
      <xdr:rowOff>114300</xdr:rowOff>
    </xdr:from>
    <xdr:to>
      <xdr:col>7</xdr:col>
      <xdr:colOff>542925</xdr:colOff>
      <xdr:row>39</xdr:row>
      <xdr:rowOff>104776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21</xdr:row>
      <xdr:rowOff>114300</xdr:rowOff>
    </xdr:from>
    <xdr:to>
      <xdr:col>7</xdr:col>
      <xdr:colOff>542925</xdr:colOff>
      <xdr:row>39</xdr:row>
      <xdr:rowOff>104776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123825</xdr:rowOff>
    </xdr:from>
    <xdr:to>
      <xdr:col>19</xdr:col>
      <xdr:colOff>485775</xdr:colOff>
      <xdr:row>16</xdr:row>
      <xdr:rowOff>76201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20</xdr:row>
      <xdr:rowOff>47625</xdr:rowOff>
    </xdr:from>
    <xdr:to>
      <xdr:col>19</xdr:col>
      <xdr:colOff>447675</xdr:colOff>
      <xdr:row>39</xdr:row>
      <xdr:rowOff>1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69</xdr:row>
      <xdr:rowOff>180975</xdr:rowOff>
    </xdr:from>
    <xdr:to>
      <xdr:col>9</xdr:col>
      <xdr:colOff>847725</xdr:colOff>
      <xdr:row>90</xdr:row>
      <xdr:rowOff>123825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228600</xdr:colOff>
      <xdr:row>91</xdr:row>
      <xdr:rowOff>9525</xdr:rowOff>
    </xdr:from>
    <xdr:to>
      <xdr:col>9</xdr:col>
      <xdr:colOff>790575</xdr:colOff>
      <xdr:row>111</xdr:row>
      <xdr:rowOff>161925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pane xSplit="2" topLeftCell="C1" activePane="topRight" state="frozen"/>
      <selection pane="topRight" activeCell="E25" sqref="E25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3" x14ac:dyDescent="0.25">
      <c r="A1" s="5" t="s">
        <v>29</v>
      </c>
      <c r="B1" s="21" t="s">
        <v>22</v>
      </c>
      <c r="C1" s="22" t="s">
        <v>23</v>
      </c>
      <c r="D1" s="22" t="s">
        <v>19</v>
      </c>
      <c r="E1" s="22" t="s">
        <v>20</v>
      </c>
      <c r="F1" s="22" t="s">
        <v>21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3" x14ac:dyDescent="0.25">
      <c r="A2" s="5" t="s">
        <v>30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3" ht="19.5" x14ac:dyDescent="0.25">
      <c r="A3" s="2" t="s">
        <v>0</v>
      </c>
      <c r="B3" s="6">
        <f>((D$3+E$3+F3)-C3)*627.5095</f>
        <v>3.9444658685173288</v>
      </c>
      <c r="C3" s="2">
        <v>-731.48127352799997</v>
      </c>
      <c r="D3" s="2">
        <v>-0.50165729078099996</v>
      </c>
      <c r="E3" s="2">
        <v>-329.45906388700001</v>
      </c>
      <c r="F3" s="2">
        <v>-401.51426644399999</v>
      </c>
      <c r="G3" s="2" t="s">
        <v>55</v>
      </c>
      <c r="H3" s="2" t="s">
        <v>58</v>
      </c>
      <c r="I3" s="6"/>
      <c r="J3" s="8"/>
      <c r="K3" s="7"/>
      <c r="M3" s="2" t="s">
        <v>63</v>
      </c>
    </row>
    <row r="4" spans="1:13" ht="19.5" x14ac:dyDescent="0.25">
      <c r="A4" s="2" t="s">
        <v>1</v>
      </c>
      <c r="B4" s="6">
        <f t="shared" ref="B4:B21" si="0">((D$3+E$3+F4)-C4)*627.5095</f>
        <v>5.1055215959680265</v>
      </c>
      <c r="C4" s="2">
        <v>-830.73259209499997</v>
      </c>
      <c r="D4" s="2"/>
      <c r="E4" s="2"/>
      <c r="F4" s="2">
        <v>-500.76373475100002</v>
      </c>
      <c r="G4" s="2" t="s">
        <v>55</v>
      </c>
      <c r="H4" s="2" t="s">
        <v>61</v>
      </c>
      <c r="I4" s="6"/>
      <c r="J4" s="8"/>
      <c r="K4" s="7"/>
      <c r="M4" s="2" t="s">
        <v>64</v>
      </c>
    </row>
    <row r="5" spans="1:13" ht="19.5" x14ac:dyDescent="0.25">
      <c r="A5" s="2" t="s">
        <v>2</v>
      </c>
      <c r="B5" s="6">
        <f t="shared" si="0"/>
        <v>4.7713125463242818</v>
      </c>
      <c r="C5" s="2">
        <v>-830.73358464</v>
      </c>
      <c r="D5" s="2"/>
      <c r="E5" s="2"/>
      <c r="F5" s="2">
        <v>-500.76525989200002</v>
      </c>
      <c r="G5" s="2" t="s">
        <v>54</v>
      </c>
      <c r="H5" s="2" t="s">
        <v>61</v>
      </c>
      <c r="I5" s="6"/>
      <c r="J5" s="8"/>
      <c r="K5" s="7"/>
      <c r="M5" s="2" t="s">
        <v>65</v>
      </c>
    </row>
    <row r="6" spans="1:13" ht="19.5" x14ac:dyDescent="0.25">
      <c r="A6" s="2" t="s">
        <v>3</v>
      </c>
      <c r="B6" s="6">
        <f t="shared" si="0"/>
        <v>4.2036618050192738</v>
      </c>
      <c r="C6" s="2">
        <v>-830.73093580499994</v>
      </c>
      <c r="D6" s="2"/>
      <c r="E6" s="2"/>
      <c r="F6" s="2">
        <v>-500.76351566599999</v>
      </c>
      <c r="G6" s="2" t="s">
        <v>54</v>
      </c>
      <c r="H6" s="2" t="s">
        <v>61</v>
      </c>
      <c r="I6" s="6"/>
      <c r="J6" s="8"/>
      <c r="K6" s="7"/>
      <c r="M6" s="2" t="s">
        <v>66</v>
      </c>
    </row>
    <row r="7" spans="1:13" ht="19.5" x14ac:dyDescent="0.25">
      <c r="A7" s="2" t="s">
        <v>4</v>
      </c>
      <c r="B7" s="6">
        <f t="shared" si="0"/>
        <v>4.9000931834986901</v>
      </c>
      <c r="C7" s="2">
        <v>-1191.10295681</v>
      </c>
      <c r="D7" s="2"/>
      <c r="E7" s="2"/>
      <c r="F7" s="2">
        <v>-861.13442683699998</v>
      </c>
      <c r="G7" s="2" t="s">
        <v>54</v>
      </c>
      <c r="H7" s="2" t="s">
        <v>56</v>
      </c>
      <c r="I7" s="6"/>
      <c r="J7" s="8"/>
      <c r="K7" s="7"/>
      <c r="M7" s="2" t="s">
        <v>67</v>
      </c>
    </row>
    <row r="8" spans="1:13" ht="19.5" x14ac:dyDescent="0.25">
      <c r="A8" s="2" t="s">
        <v>5</v>
      </c>
      <c r="B8" s="6">
        <f t="shared" si="0"/>
        <v>5.0412821934960546</v>
      </c>
      <c r="C8" s="2">
        <v>-1191.1029678</v>
      </c>
      <c r="D8" s="2"/>
      <c r="E8" s="2"/>
      <c r="F8" s="2">
        <v>-861.13421282800005</v>
      </c>
      <c r="G8" s="2" t="s">
        <v>54</v>
      </c>
      <c r="H8" s="2" t="s">
        <v>56</v>
      </c>
      <c r="I8" s="6"/>
      <c r="J8" s="8"/>
      <c r="K8" s="7"/>
      <c r="M8" s="2" t="s">
        <v>68</v>
      </c>
    </row>
    <row r="9" spans="1:13" ht="19.5" x14ac:dyDescent="0.25">
      <c r="A9" s="2" t="s">
        <v>6</v>
      </c>
      <c r="B9" s="6">
        <f t="shared" si="0"/>
        <v>4.9784327245634303</v>
      </c>
      <c r="C9" s="2">
        <v>-1191.1021182300001</v>
      </c>
      <c r="D9" s="2"/>
      <c r="E9" s="2"/>
      <c r="F9" s="2">
        <v>-861.13346341500005</v>
      </c>
      <c r="G9" s="2" t="s">
        <v>54</v>
      </c>
      <c r="H9" s="2" t="s">
        <v>56</v>
      </c>
      <c r="I9" s="6"/>
      <c r="J9" s="8"/>
      <c r="K9" s="7"/>
      <c r="M9" s="2" t="s">
        <v>69</v>
      </c>
    </row>
    <row r="10" spans="1:13" ht="19.5" x14ac:dyDescent="0.25">
      <c r="A10" s="2" t="s">
        <v>7</v>
      </c>
      <c r="B10" s="6">
        <f t="shared" si="0"/>
        <v>4.899997174276411</v>
      </c>
      <c r="C10" s="2">
        <v>-3305.0387786699998</v>
      </c>
      <c r="D10" s="2"/>
      <c r="E10" s="2"/>
      <c r="F10" s="2">
        <v>-2975.0702488500001</v>
      </c>
      <c r="G10" s="2" t="s">
        <v>54</v>
      </c>
      <c r="H10" s="2" t="s">
        <v>62</v>
      </c>
      <c r="I10" s="6"/>
      <c r="J10" s="8"/>
      <c r="K10" s="7"/>
      <c r="M10" s="2"/>
    </row>
    <row r="11" spans="1:13" ht="19.5" x14ac:dyDescent="0.25">
      <c r="A11" s="2" t="s">
        <v>8</v>
      </c>
      <c r="B11" s="6">
        <f t="shared" si="0"/>
        <v>5.0773941098280906</v>
      </c>
      <c r="C11" s="2">
        <v>-3305.0388709099998</v>
      </c>
      <c r="D11" s="2"/>
      <c r="E11" s="2"/>
      <c r="F11" s="2">
        <v>-2975.0700583900002</v>
      </c>
      <c r="G11" s="2" t="s">
        <v>54</v>
      </c>
      <c r="H11" s="2" t="s">
        <v>62</v>
      </c>
      <c r="I11" s="6"/>
      <c r="J11" s="8"/>
      <c r="K11" s="7"/>
      <c r="M11" s="2"/>
    </row>
    <row r="12" spans="1:13" ht="19.5" x14ac:dyDescent="0.25">
      <c r="A12" s="2" t="s">
        <v>9</v>
      </c>
      <c r="B12" s="6">
        <f t="shared" si="0"/>
        <v>5.1069560827814229</v>
      </c>
      <c r="C12" s="2">
        <v>-3305.0383203400002</v>
      </c>
      <c r="D12" s="2"/>
      <c r="E12" s="2"/>
      <c r="F12" s="2">
        <v>-2975.0694607099999</v>
      </c>
      <c r="G12" s="2" t="s">
        <v>54</v>
      </c>
      <c r="H12" s="2" t="s">
        <v>62</v>
      </c>
      <c r="I12" s="6"/>
      <c r="J12" s="8"/>
      <c r="K12" s="7"/>
      <c r="M12" s="2"/>
    </row>
    <row r="13" spans="1:13" ht="19.5" x14ac:dyDescent="0.25">
      <c r="A13" s="2" t="s">
        <v>10</v>
      </c>
      <c r="B13" s="6">
        <f t="shared" si="0"/>
        <v>3.8479837728926074</v>
      </c>
      <c r="C13" s="2">
        <v>-770.801376903</v>
      </c>
      <c r="D13" s="2"/>
      <c r="E13" s="2"/>
      <c r="F13" s="2">
        <v>-440.83452357300001</v>
      </c>
      <c r="G13" s="2" t="s">
        <v>54</v>
      </c>
      <c r="H13" s="2" t="s">
        <v>59</v>
      </c>
      <c r="I13" s="6"/>
      <c r="J13" s="8"/>
      <c r="K13" s="7"/>
      <c r="M13" s="2"/>
    </row>
    <row r="14" spans="1:13" ht="19.5" x14ac:dyDescent="0.25">
      <c r="A14" s="2" t="s">
        <v>11</v>
      </c>
      <c r="B14" s="6">
        <f t="shared" si="0"/>
        <v>3.7264402027941745</v>
      </c>
      <c r="C14" s="2">
        <v>-770.80167902599999</v>
      </c>
      <c r="D14" s="2"/>
      <c r="E14" s="2"/>
      <c r="F14" s="2">
        <v>-440.83501938799998</v>
      </c>
      <c r="G14" s="2" t="s">
        <v>54</v>
      </c>
      <c r="H14" s="2" t="s">
        <v>61</v>
      </c>
      <c r="I14" s="6"/>
      <c r="J14" s="8"/>
      <c r="K14" s="7"/>
      <c r="M14" s="2"/>
    </row>
    <row r="15" spans="1:13" ht="19.5" x14ac:dyDescent="0.25">
      <c r="A15" s="2" t="s">
        <v>12</v>
      </c>
      <c r="B15" s="6">
        <f t="shared" si="0"/>
        <v>3.0966973965032243</v>
      </c>
      <c r="C15" s="2">
        <v>-770.80063967299998</v>
      </c>
      <c r="D15" s="2"/>
      <c r="E15" s="2"/>
      <c r="F15" s="2">
        <v>-440.83498359399999</v>
      </c>
      <c r="G15" s="2" t="s">
        <v>54</v>
      </c>
      <c r="H15" s="2" t="s">
        <v>61</v>
      </c>
      <c r="I15" s="6"/>
      <c r="J15" s="8"/>
      <c r="K15" s="7"/>
      <c r="M15" s="2"/>
    </row>
    <row r="16" spans="1:13" ht="19.5" x14ac:dyDescent="0.25">
      <c r="A16" s="2" t="s">
        <v>13</v>
      </c>
      <c r="B16" s="6">
        <f t="shared" si="0"/>
        <v>3.179900136127181</v>
      </c>
      <c r="C16" s="2">
        <v>-786.84937214399997</v>
      </c>
      <c r="D16" s="2"/>
      <c r="E16" s="2"/>
      <c r="F16" s="2">
        <v>-456.88358347299999</v>
      </c>
      <c r="G16" s="2" t="s">
        <v>54</v>
      </c>
      <c r="H16" s="2" t="s">
        <v>61</v>
      </c>
      <c r="I16" s="6"/>
      <c r="J16" s="8"/>
      <c r="K16" s="7"/>
      <c r="M16" s="2"/>
    </row>
    <row r="17" spans="1:16" ht="19.5" x14ac:dyDescent="0.25">
      <c r="A17" s="2" t="s">
        <v>14</v>
      </c>
      <c r="B17" s="6">
        <f t="shared" si="0"/>
        <v>3.5016487296395553</v>
      </c>
      <c r="C17" s="2">
        <v>-786.850117813</v>
      </c>
      <c r="D17" s="2"/>
      <c r="E17" s="2"/>
      <c r="F17" s="2">
        <v>-456.88381640300003</v>
      </c>
      <c r="G17" s="2" t="s">
        <v>54</v>
      </c>
      <c r="H17" s="2" t="s">
        <v>60</v>
      </c>
      <c r="I17" s="6"/>
      <c r="J17" s="8"/>
      <c r="K17" s="7"/>
      <c r="M17" s="2"/>
    </row>
    <row r="18" spans="1:16" ht="19.5" x14ac:dyDescent="0.25">
      <c r="A18" s="2" t="s">
        <v>15</v>
      </c>
      <c r="B18" s="6">
        <f t="shared" si="0"/>
        <v>0.67752277204731415</v>
      </c>
      <c r="C18" s="2">
        <v>-786.84605344900001</v>
      </c>
      <c r="D18" s="2"/>
      <c r="E18" s="2"/>
      <c r="F18" s="2">
        <v>-456.88425257</v>
      </c>
      <c r="G18" s="2" t="s">
        <v>54</v>
      </c>
      <c r="H18" s="2" t="s">
        <v>60</v>
      </c>
      <c r="I18" s="6"/>
      <c r="J18" s="8"/>
      <c r="K18" s="7"/>
      <c r="M18" s="2"/>
      <c r="N18" s="2" t="s">
        <v>70</v>
      </c>
      <c r="O18" s="2" t="s">
        <v>71</v>
      </c>
      <c r="P18" s="2" t="s">
        <v>72</v>
      </c>
    </row>
    <row r="19" spans="1:16" ht="19.5" x14ac:dyDescent="0.25">
      <c r="A19" s="2" t="s">
        <v>16</v>
      </c>
      <c r="B19" s="6">
        <f t="shared" si="0"/>
        <v>3.3381191264072569</v>
      </c>
      <c r="C19" s="2">
        <v>-806.71810208700003</v>
      </c>
      <c r="D19" s="2"/>
      <c r="E19" s="2"/>
      <c r="F19" s="2">
        <v>-476.75206127799999</v>
      </c>
      <c r="G19" s="2" t="s">
        <v>54</v>
      </c>
      <c r="H19" s="2" t="s">
        <v>60</v>
      </c>
      <c r="I19" s="6"/>
      <c r="J19" s="8"/>
      <c r="K19" s="7"/>
      <c r="M19" s="2" t="s">
        <v>63</v>
      </c>
      <c r="N19" s="8">
        <f>J3</f>
        <v>0</v>
      </c>
      <c r="O19" s="8">
        <f>J3</f>
        <v>0</v>
      </c>
      <c r="P19" s="8">
        <f>J3</f>
        <v>0</v>
      </c>
    </row>
    <row r="20" spans="1:16" ht="19.5" x14ac:dyDescent="0.25">
      <c r="A20" s="2" t="s">
        <v>17</v>
      </c>
      <c r="B20" s="6">
        <f t="shared" si="0"/>
        <v>4.2708003014695217</v>
      </c>
      <c r="C20" s="2">
        <v>-806.71921473700002</v>
      </c>
      <c r="D20" s="2"/>
      <c r="E20" s="2"/>
      <c r="F20" s="2">
        <v>-476.75168760600002</v>
      </c>
      <c r="G20" s="2" t="s">
        <v>54</v>
      </c>
      <c r="H20" s="2" t="s">
        <v>60</v>
      </c>
      <c r="I20" s="6"/>
      <c r="J20" s="8"/>
      <c r="K20" s="7"/>
      <c r="M20" s="2" t="s">
        <v>67</v>
      </c>
      <c r="N20" s="8">
        <f>J13</f>
        <v>0</v>
      </c>
      <c r="O20" s="8">
        <f>J14</f>
        <v>0</v>
      </c>
      <c r="P20" s="8">
        <f>J15</f>
        <v>0</v>
      </c>
    </row>
    <row r="21" spans="1:16" ht="19.5" x14ac:dyDescent="0.25">
      <c r="A21" s="2" t="s">
        <v>18</v>
      </c>
      <c r="B21" s="6">
        <f t="shared" si="0"/>
        <v>2.3363692357538088</v>
      </c>
      <c r="C21" s="2">
        <v>-806.71524883100005</v>
      </c>
      <c r="D21" s="2"/>
      <c r="E21" s="2"/>
      <c r="F21" s="2">
        <v>-476.75080441199998</v>
      </c>
      <c r="G21" s="2" t="s">
        <v>54</v>
      </c>
      <c r="H21" s="2" t="s">
        <v>60</v>
      </c>
      <c r="I21" s="6"/>
      <c r="J21" s="8"/>
      <c r="K21" s="7"/>
      <c r="M21" s="2" t="s">
        <v>68</v>
      </c>
      <c r="N21" s="8">
        <f>J16</f>
        <v>0</v>
      </c>
      <c r="O21" s="8">
        <f>J17</f>
        <v>0</v>
      </c>
      <c r="P21" s="8">
        <f>J18</f>
        <v>0</v>
      </c>
    </row>
    <row r="22" spans="1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M22" s="2" t="s">
        <v>69</v>
      </c>
      <c r="N22" s="8">
        <f>J19</f>
        <v>0</v>
      </c>
      <c r="O22" s="8">
        <f>J20</f>
        <v>0</v>
      </c>
      <c r="P22" s="8">
        <f>J21</f>
        <v>0</v>
      </c>
    </row>
    <row r="23" spans="1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M23" s="2" t="s">
        <v>64</v>
      </c>
      <c r="N23" s="8">
        <f>J4</f>
        <v>0</v>
      </c>
      <c r="O23" s="8">
        <f>J5</f>
        <v>0</v>
      </c>
      <c r="P23" s="8">
        <f>J6</f>
        <v>0</v>
      </c>
    </row>
    <row r="24" spans="1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M24" s="2" t="s">
        <v>65</v>
      </c>
      <c r="N24" s="8">
        <f>J7</f>
        <v>0</v>
      </c>
      <c r="O24" s="8">
        <f>J8</f>
        <v>0</v>
      </c>
      <c r="P24" s="8">
        <f>J9</f>
        <v>0</v>
      </c>
    </row>
    <row r="25" spans="1:16" x14ac:dyDescent="0.25">
      <c r="D25" s="1"/>
      <c r="E25" s="1"/>
      <c r="F25" s="1"/>
      <c r="G25" s="1"/>
      <c r="H25" s="1"/>
      <c r="I25" s="1"/>
      <c r="J25" s="1"/>
      <c r="M25" s="2" t="s">
        <v>66</v>
      </c>
      <c r="N25" s="8">
        <f>J10</f>
        <v>0</v>
      </c>
      <c r="O25" s="8">
        <f>J11</f>
        <v>0</v>
      </c>
      <c r="P25" s="8">
        <f>J12</f>
        <v>0</v>
      </c>
    </row>
    <row r="26" spans="1:16" x14ac:dyDescent="0.25">
      <c r="D26" s="1"/>
      <c r="E26" s="1"/>
      <c r="F26" s="1"/>
      <c r="G26" s="1"/>
      <c r="H26" s="1"/>
      <c r="I26" s="1"/>
      <c r="J26" s="1"/>
      <c r="K26" s="3"/>
      <c r="L26" s="3"/>
    </row>
    <row r="27" spans="1:16" x14ac:dyDescent="0.25">
      <c r="D27" s="1"/>
      <c r="E27" s="1"/>
      <c r="F27" s="1"/>
      <c r="G27" s="1"/>
      <c r="H27" s="1"/>
      <c r="I27" s="1"/>
      <c r="J27" s="1"/>
      <c r="K27" s="3"/>
      <c r="L27" s="3"/>
    </row>
    <row r="28" spans="1:16" x14ac:dyDescent="0.25">
      <c r="D28" s="1"/>
      <c r="E28" s="1"/>
      <c r="F28" s="1"/>
      <c r="G28" s="1"/>
      <c r="H28" s="1"/>
      <c r="I28" s="1"/>
      <c r="J28" s="1"/>
      <c r="K28" s="3"/>
      <c r="L28" s="3"/>
    </row>
    <row r="29" spans="1:16" x14ac:dyDescent="0.25">
      <c r="D29" s="1"/>
      <c r="E29" s="1"/>
      <c r="F29" s="1"/>
      <c r="G29" s="1"/>
      <c r="H29" s="1"/>
      <c r="I29" s="1"/>
      <c r="J29" s="1"/>
      <c r="K29" s="3"/>
      <c r="L29" s="3"/>
      <c r="M29" s="4"/>
    </row>
    <row r="30" spans="1:16" x14ac:dyDescent="0.25">
      <c r="K30" s="3"/>
      <c r="L30" s="3"/>
      <c r="M30" s="4"/>
    </row>
    <row r="31" spans="1:16" x14ac:dyDescent="0.25">
      <c r="K31" s="3"/>
      <c r="L31" s="3"/>
      <c r="M31" s="4"/>
    </row>
    <row r="32" spans="1:16" x14ac:dyDescent="0.25">
      <c r="K32" s="3"/>
      <c r="L32" s="3"/>
      <c r="M32" s="4"/>
    </row>
    <row r="33" spans="8:13" x14ac:dyDescent="0.25">
      <c r="K33" s="3"/>
      <c r="L33" s="3"/>
      <c r="M33" s="4"/>
    </row>
    <row r="34" spans="8:13" x14ac:dyDescent="0.25">
      <c r="K34" s="3"/>
      <c r="L34" s="3"/>
      <c r="M34" s="4"/>
    </row>
    <row r="35" spans="8:13" x14ac:dyDescent="0.25">
      <c r="K35" s="3"/>
      <c r="L35" s="3"/>
      <c r="M35" s="4"/>
    </row>
    <row r="36" spans="8:13" x14ac:dyDescent="0.25">
      <c r="K36" s="3"/>
      <c r="L36" s="3"/>
      <c r="M36" s="4"/>
    </row>
    <row r="37" spans="8:13" x14ac:dyDescent="0.25">
      <c r="H37" s="1"/>
      <c r="I37" s="1"/>
      <c r="J37" s="1"/>
      <c r="K37" s="3"/>
      <c r="L37" s="3"/>
      <c r="M37" s="4"/>
    </row>
    <row r="38" spans="8:13" x14ac:dyDescent="0.25">
      <c r="H38" s="1"/>
      <c r="I38" s="1"/>
      <c r="J38" s="1"/>
      <c r="K38" s="3"/>
      <c r="L38" s="3"/>
      <c r="M38" s="4"/>
    </row>
    <row r="39" spans="8:13" x14ac:dyDescent="0.25">
      <c r="H39" s="1"/>
      <c r="I39" s="1"/>
      <c r="J39" s="1"/>
      <c r="K39" s="3"/>
      <c r="L39" s="3"/>
      <c r="M39" s="1"/>
    </row>
    <row r="40" spans="8:13" x14ac:dyDescent="0.25">
      <c r="H40" s="1"/>
      <c r="I40" s="1"/>
      <c r="J40" s="1"/>
      <c r="K40" s="3"/>
      <c r="L40" s="3"/>
      <c r="M40" s="1"/>
    </row>
    <row r="41" spans="8:13" x14ac:dyDescent="0.25">
      <c r="H41" s="1"/>
      <c r="I41" s="1"/>
      <c r="J41" s="1"/>
      <c r="K41" s="3"/>
      <c r="L41" s="3"/>
      <c r="M41" s="1"/>
    </row>
    <row r="42" spans="8:13" x14ac:dyDescent="0.25">
      <c r="H42" s="1"/>
      <c r="I42" s="1"/>
      <c r="J42" s="1"/>
      <c r="K42" s="3"/>
      <c r="L42" s="3"/>
      <c r="M42" s="1"/>
    </row>
    <row r="43" spans="8:13" x14ac:dyDescent="0.25">
      <c r="H43" s="1"/>
      <c r="I43" s="1"/>
      <c r="J43" s="1"/>
      <c r="K43" s="3"/>
      <c r="L43" s="3"/>
      <c r="M43" s="1"/>
    </row>
    <row r="44" spans="8:13" x14ac:dyDescent="0.25">
      <c r="H44" s="1"/>
      <c r="I44" s="1"/>
      <c r="J44" s="1"/>
      <c r="K44" s="3"/>
      <c r="L44" s="3"/>
      <c r="M44" s="1"/>
    </row>
    <row r="45" spans="8:13" x14ac:dyDescent="0.25">
      <c r="H45" s="1"/>
      <c r="I45" s="1"/>
      <c r="J45" s="1"/>
    </row>
    <row r="46" spans="8:13" x14ac:dyDescent="0.25">
      <c r="H46" s="1"/>
      <c r="I46" s="1"/>
      <c r="J46" s="1"/>
    </row>
    <row r="47" spans="8:13" x14ac:dyDescent="0.25">
      <c r="H47" s="1"/>
      <c r="I47" s="1"/>
      <c r="J47" s="1"/>
    </row>
    <row r="48" spans="8:13" x14ac:dyDescent="0.25">
      <c r="H48" s="1"/>
      <c r="I48" s="1"/>
      <c r="J48" s="1"/>
    </row>
    <row r="49" spans="8:10" x14ac:dyDescent="0.25">
      <c r="H49" s="1"/>
      <c r="I49" s="1"/>
      <c r="J49" s="1"/>
    </row>
    <row r="50" spans="8:10" x14ac:dyDescent="0.25">
      <c r="H50" s="1"/>
      <c r="I50" s="1"/>
      <c r="J50" s="1"/>
    </row>
    <row r="51" spans="8:10" x14ac:dyDescent="0.25">
      <c r="H51" s="1"/>
      <c r="I51" s="1"/>
      <c r="J51" s="1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2" topLeftCell="C1" activePane="topRight" state="frozen"/>
      <selection pane="topRight" activeCell="I9" sqref="I9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1" x14ac:dyDescent="0.25">
      <c r="A1" s="5" t="s">
        <v>31</v>
      </c>
      <c r="B1" s="21" t="s">
        <v>22</v>
      </c>
      <c r="C1" s="22" t="s">
        <v>23</v>
      </c>
      <c r="D1" s="22" t="s">
        <v>19</v>
      </c>
      <c r="E1" s="22" t="s">
        <v>20</v>
      </c>
      <c r="F1" s="22" t="s">
        <v>21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1" x14ac:dyDescent="0.25">
      <c r="A2" s="5" t="s">
        <v>32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1" ht="19.5" x14ac:dyDescent="0.25">
      <c r="A3" s="2" t="s">
        <v>0</v>
      </c>
      <c r="B3" s="6">
        <f>((D$3+E$3+F3)-C3)*627.5095</f>
        <v>5.8880460334964981</v>
      </c>
      <c r="C3" s="2">
        <v>-731.59196088700003</v>
      </c>
      <c r="D3" s="2">
        <v>-0.50225967576399999</v>
      </c>
      <c r="E3" s="2">
        <v>-329.46628915100001</v>
      </c>
      <c r="F3" s="2">
        <v>-401.614028862</v>
      </c>
      <c r="G3" s="1"/>
      <c r="H3" s="2" t="s">
        <v>33</v>
      </c>
      <c r="I3" s="1"/>
      <c r="J3" s="1"/>
      <c r="K3" s="1"/>
    </row>
    <row r="4" spans="1:11" x14ac:dyDescent="0.25">
      <c r="A4" s="2" t="s">
        <v>1</v>
      </c>
      <c r="B4" s="6">
        <f t="shared" ref="B4:B21" si="0">((D$3+E$3+F4)-C4)*627.5095</f>
        <v>6.5094467284685686</v>
      </c>
      <c r="C4" s="2">
        <v>-830.86966116999997</v>
      </c>
      <c r="D4" s="2"/>
      <c r="E4" s="2"/>
      <c r="F4" s="2">
        <v>-500.89073888000001</v>
      </c>
      <c r="G4" s="1"/>
      <c r="H4" s="1"/>
      <c r="I4" s="1"/>
      <c r="J4" s="1"/>
      <c r="K4" s="1"/>
    </row>
    <row r="5" spans="1:11" x14ac:dyDescent="0.25">
      <c r="A5" s="2" t="s">
        <v>2</v>
      </c>
      <c r="B5" s="6">
        <f t="shared" si="0"/>
        <v>6.5440839978752621</v>
      </c>
      <c r="C5" s="2">
        <v>-830.87077764100002</v>
      </c>
      <c r="D5" s="2"/>
      <c r="E5" s="2"/>
      <c r="F5" s="2">
        <v>-500.89180015300002</v>
      </c>
      <c r="G5" s="1"/>
      <c r="H5" s="1"/>
      <c r="I5" s="1"/>
      <c r="J5" s="1"/>
      <c r="K5" s="1"/>
    </row>
    <row r="6" spans="1:11" x14ac:dyDescent="0.25">
      <c r="A6" s="2" t="s">
        <v>3</v>
      </c>
      <c r="B6" s="6">
        <f t="shared" si="0"/>
        <v>6.0697614895570986</v>
      </c>
      <c r="C6" s="2">
        <v>-830.86799442200004</v>
      </c>
      <c r="D6" s="2"/>
      <c r="E6" s="2"/>
      <c r="F6" s="2">
        <v>-500.88977281500001</v>
      </c>
      <c r="G6" s="1"/>
      <c r="H6" s="1"/>
      <c r="I6" s="1"/>
      <c r="J6" s="1"/>
      <c r="K6" s="1"/>
    </row>
    <row r="7" spans="1:11" x14ac:dyDescent="0.25">
      <c r="A7" s="2" t="s">
        <v>4</v>
      </c>
      <c r="B7" s="6">
        <f t="shared" si="0"/>
        <v>6.6696894370290645</v>
      </c>
      <c r="C7" s="2">
        <v>-1191.22590874</v>
      </c>
      <c r="D7" s="2"/>
      <c r="E7" s="2"/>
      <c r="F7" s="2">
        <v>-861.24673108699994</v>
      </c>
      <c r="G7" s="1"/>
      <c r="H7" s="1"/>
      <c r="I7" s="1"/>
      <c r="J7" s="1"/>
      <c r="K7" s="1"/>
    </row>
    <row r="8" spans="1:11" x14ac:dyDescent="0.25">
      <c r="A8" s="2" t="s">
        <v>5</v>
      </c>
      <c r="B8" s="6">
        <f t="shared" si="0"/>
        <v>6.7963967826974327</v>
      </c>
      <c r="C8" s="2">
        <v>-1191.2257490100001</v>
      </c>
      <c r="D8" s="2"/>
      <c r="E8" s="2"/>
      <c r="F8" s="2">
        <v>-861.24636943600001</v>
      </c>
      <c r="G8" s="1"/>
      <c r="H8" s="1"/>
      <c r="I8" s="1"/>
      <c r="J8" s="1"/>
      <c r="K8" s="1"/>
    </row>
    <row r="9" spans="1:11" x14ac:dyDescent="0.25">
      <c r="A9" s="2" t="s">
        <v>6</v>
      </c>
      <c r="B9" s="6">
        <f t="shared" si="0"/>
        <v>7.8039247808590906</v>
      </c>
      <c r="C9" s="2">
        <v>-1191.2263549899999</v>
      </c>
      <c r="D9" s="2"/>
      <c r="E9" s="2"/>
      <c r="F9" s="2">
        <v>-861.24536981799997</v>
      </c>
      <c r="G9" s="1"/>
      <c r="H9" s="1"/>
      <c r="I9" s="1"/>
      <c r="J9" s="1"/>
      <c r="K9" s="1"/>
    </row>
    <row r="10" spans="1:11" x14ac:dyDescent="0.25">
      <c r="A10" s="2" t="s">
        <v>7</v>
      </c>
      <c r="B10" s="6">
        <f t="shared" si="0"/>
        <v>6.6694993012357768</v>
      </c>
      <c r="C10" s="2">
        <v>-3305.2194782299998</v>
      </c>
      <c r="D10" s="2"/>
      <c r="E10" s="2"/>
      <c r="F10" s="2">
        <v>-2975.2403008800002</v>
      </c>
      <c r="G10" s="1"/>
      <c r="H10" s="1"/>
      <c r="I10" s="1"/>
      <c r="J10" s="1"/>
      <c r="K10" s="1"/>
    </row>
    <row r="11" spans="1:11" x14ac:dyDescent="0.25">
      <c r="A11" s="2" t="s">
        <v>8</v>
      </c>
      <c r="B11" s="6">
        <f t="shared" si="0"/>
        <v>6.8508495470626469</v>
      </c>
      <c r="C11" s="2">
        <v>-3305.2194417300002</v>
      </c>
      <c r="D11" s="2"/>
      <c r="E11" s="2"/>
      <c r="F11" s="2">
        <v>-2975.23997538</v>
      </c>
      <c r="G11" s="1"/>
      <c r="H11" s="1"/>
      <c r="I11" s="1"/>
      <c r="J11" s="1"/>
      <c r="K11" s="1"/>
    </row>
    <row r="12" spans="1:11" x14ac:dyDescent="0.25">
      <c r="A12" s="2" t="s">
        <v>9</v>
      </c>
      <c r="B12" s="6">
        <f t="shared" si="0"/>
        <v>7.0185891113816306</v>
      </c>
      <c r="C12" s="2">
        <v>-3305.2188716199998</v>
      </c>
      <c r="D12" s="2"/>
      <c r="E12" s="2"/>
      <c r="F12" s="2">
        <v>-2975.2391379599999</v>
      </c>
      <c r="G12" s="1"/>
      <c r="H12" s="1"/>
      <c r="I12" s="1"/>
      <c r="J12" s="1"/>
      <c r="K12" s="1"/>
    </row>
    <row r="13" spans="1:11" x14ac:dyDescent="0.25">
      <c r="A13" s="2" t="s">
        <v>10</v>
      </c>
      <c r="B13" s="6">
        <f t="shared" si="0"/>
        <v>5.7400234450449785</v>
      </c>
      <c r="C13" s="2">
        <v>-770.92279307599995</v>
      </c>
      <c r="D13" s="2"/>
      <c r="E13" s="2"/>
      <c r="F13" s="2">
        <v>-440.94509693999998</v>
      </c>
      <c r="G13" s="1"/>
      <c r="H13" s="1"/>
      <c r="I13" s="1"/>
      <c r="J13" s="1"/>
      <c r="K13" s="1"/>
    </row>
    <row r="14" spans="1:11" x14ac:dyDescent="0.25">
      <c r="A14" s="2" t="s">
        <v>11</v>
      </c>
      <c r="B14" s="6">
        <f t="shared" si="0"/>
        <v>-483756.07537129486</v>
      </c>
      <c r="C14" s="2"/>
      <c r="D14" s="2"/>
      <c r="E14" s="2"/>
      <c r="F14" s="2">
        <v>-440.94579648799998</v>
      </c>
      <c r="G14" s="1"/>
      <c r="H14" s="1"/>
      <c r="I14" s="1"/>
      <c r="J14" s="1"/>
      <c r="K14" s="1"/>
    </row>
    <row r="15" spans="1:11" x14ac:dyDescent="0.25">
      <c r="A15" s="2" t="s">
        <v>12</v>
      </c>
      <c r="B15" s="6">
        <f t="shared" si="0"/>
        <v>-483755.92752691917</v>
      </c>
      <c r="C15" s="2"/>
      <c r="D15" s="2"/>
      <c r="E15" s="2"/>
      <c r="F15" s="2">
        <v>-440.94556088299998</v>
      </c>
      <c r="G15" s="1"/>
      <c r="H15" s="1"/>
      <c r="I15" s="1"/>
      <c r="J15" s="1"/>
      <c r="K15" s="1"/>
    </row>
    <row r="16" spans="1:11" x14ac:dyDescent="0.25">
      <c r="A16" s="2" t="s">
        <v>13</v>
      </c>
      <c r="B16" s="6">
        <f t="shared" si="0"/>
        <v>4.9623220562366761</v>
      </c>
      <c r="C16" s="2">
        <v>-786.97240668799998</v>
      </c>
      <c r="D16" s="2"/>
      <c r="E16" s="2"/>
      <c r="F16" s="2">
        <v>-456.99594989799999</v>
      </c>
      <c r="G16" s="1"/>
      <c r="H16" s="1"/>
      <c r="I16" s="1"/>
      <c r="J16" s="1"/>
      <c r="K16" s="1"/>
    </row>
    <row r="17" spans="1:13" x14ac:dyDescent="0.25">
      <c r="A17" s="2" t="s">
        <v>14</v>
      </c>
      <c r="B17" s="6">
        <f t="shared" si="0"/>
        <v>286774.94632867526</v>
      </c>
      <c r="C17" s="2">
        <v>-786.97349668599998</v>
      </c>
      <c r="D17" s="2"/>
      <c r="E17" s="2"/>
      <c r="F17" s="2"/>
      <c r="G17" s="1"/>
      <c r="H17" s="1"/>
      <c r="I17" s="1"/>
      <c r="J17" s="1"/>
      <c r="K17" s="1"/>
    </row>
    <row r="18" spans="1:13" x14ac:dyDescent="0.25">
      <c r="A18" s="2" t="s">
        <v>15</v>
      </c>
      <c r="B18" s="6">
        <f t="shared" si="0"/>
        <v>2.5077904090272582</v>
      </c>
      <c r="C18" s="2">
        <v>-786.96923873399999</v>
      </c>
      <c r="D18" s="2"/>
      <c r="E18" s="2"/>
      <c r="F18" s="2">
        <v>-456.99669348899999</v>
      </c>
      <c r="G18" s="1"/>
      <c r="H18" s="1"/>
      <c r="I18" s="1"/>
      <c r="J18" s="1"/>
      <c r="K18" s="1"/>
    </row>
    <row r="19" spans="1:13" x14ac:dyDescent="0.25">
      <c r="A19" s="2" t="s">
        <v>16</v>
      </c>
      <c r="B19" s="6">
        <f t="shared" si="0"/>
        <v>5.2706777145884978</v>
      </c>
      <c r="C19" s="2">
        <v>-806.84622215700006</v>
      </c>
      <c r="D19" s="2"/>
      <c r="E19" s="2"/>
      <c r="F19" s="2">
        <v>-476.86927397099998</v>
      </c>
      <c r="G19" s="1"/>
      <c r="H19" s="1"/>
      <c r="I19" s="1"/>
      <c r="J19" s="1"/>
      <c r="K19" s="1"/>
    </row>
    <row r="20" spans="1:13" x14ac:dyDescent="0.25">
      <c r="A20" s="2" t="s">
        <v>17</v>
      </c>
      <c r="B20" s="6">
        <f t="shared" si="0"/>
        <v>5.7939164709344668</v>
      </c>
      <c r="C20" s="2">
        <v>-806.84735070700003</v>
      </c>
      <c r="D20" s="2"/>
      <c r="E20" s="2"/>
      <c r="F20" s="2">
        <v>-476.86956868700003</v>
      </c>
      <c r="G20" s="1"/>
      <c r="H20" s="1"/>
      <c r="I20" s="1"/>
      <c r="J20" s="1"/>
      <c r="K20" s="1"/>
    </row>
    <row r="21" spans="1:13" x14ac:dyDescent="0.25">
      <c r="A21" s="2" t="s">
        <v>18</v>
      </c>
      <c r="B21" s="6">
        <f t="shared" si="0"/>
        <v>4.2129458188252462</v>
      </c>
      <c r="C21" s="2">
        <v>-806.84323821500004</v>
      </c>
      <c r="D21" s="2"/>
      <c r="E21" s="2"/>
      <c r="F21" s="2">
        <v>-476.86797563200003</v>
      </c>
      <c r="G21" s="1"/>
      <c r="H21" s="1"/>
      <c r="I21" s="1"/>
      <c r="J21" s="1"/>
      <c r="K21" s="1"/>
    </row>
    <row r="22" spans="1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B26" s="1"/>
      <c r="C26" s="1"/>
      <c r="D26" s="1"/>
      <c r="E26" s="1"/>
      <c r="F26" s="1"/>
      <c r="G26" s="1"/>
      <c r="H26" s="1"/>
      <c r="I26" s="1"/>
      <c r="J26" s="1"/>
      <c r="K26" s="3"/>
      <c r="L26" s="3"/>
      <c r="M26" s="4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4"/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3"/>
      <c r="L28" s="3"/>
      <c r="M28" s="4"/>
    </row>
    <row r="29" spans="1:13" x14ac:dyDescent="0.25">
      <c r="B29" s="1"/>
      <c r="C29" s="1"/>
      <c r="D29" s="1"/>
      <c r="E29" s="1"/>
      <c r="F29" s="1"/>
      <c r="G29" s="1"/>
      <c r="H29" s="1"/>
      <c r="I29" s="1"/>
      <c r="J29" s="1"/>
      <c r="K29" s="3"/>
      <c r="L29" s="3"/>
      <c r="M29" s="4"/>
    </row>
    <row r="30" spans="1:13" x14ac:dyDescent="0.25"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  <c r="M30" s="4"/>
    </row>
    <row r="31" spans="1:13" x14ac:dyDescent="0.25">
      <c r="H31" s="1"/>
      <c r="I31" s="1"/>
      <c r="J31" s="1"/>
      <c r="K31" s="3"/>
      <c r="L31" s="3"/>
      <c r="M31" s="4"/>
    </row>
    <row r="32" spans="1:13" x14ac:dyDescent="0.25">
      <c r="H32" s="1"/>
      <c r="I32" s="1"/>
      <c r="J32" s="1"/>
      <c r="K32" s="3"/>
      <c r="L32" s="3"/>
      <c r="M32" s="4"/>
    </row>
    <row r="33" spans="8:13" x14ac:dyDescent="0.25">
      <c r="H33" s="1"/>
      <c r="I33" s="1"/>
      <c r="J33" s="1"/>
      <c r="K33" s="3"/>
      <c r="L33" s="3"/>
      <c r="M33" s="4"/>
    </row>
    <row r="34" spans="8:13" x14ac:dyDescent="0.25">
      <c r="H34" s="1"/>
      <c r="I34" s="1"/>
      <c r="J34" s="1"/>
      <c r="K34" s="3"/>
      <c r="L34" s="3"/>
      <c r="M34" s="4"/>
    </row>
    <row r="35" spans="8:13" x14ac:dyDescent="0.25">
      <c r="H35" s="1"/>
      <c r="I35" s="1"/>
      <c r="J35" s="1"/>
      <c r="K35" s="3"/>
      <c r="L35" s="3"/>
      <c r="M35" s="4"/>
    </row>
    <row r="36" spans="8:13" x14ac:dyDescent="0.25">
      <c r="H36" s="1"/>
      <c r="I36" s="1"/>
      <c r="J36" s="1"/>
      <c r="K36" s="3"/>
      <c r="L36" s="3"/>
      <c r="M36" s="4"/>
    </row>
    <row r="37" spans="8:13" x14ac:dyDescent="0.25">
      <c r="H37" s="1"/>
      <c r="I37" s="1"/>
      <c r="J37" s="1"/>
      <c r="K37" s="3"/>
      <c r="L37" s="3"/>
      <c r="M37" s="4"/>
    </row>
    <row r="38" spans="8:13" x14ac:dyDescent="0.25">
      <c r="H38" s="1"/>
      <c r="I38" s="1"/>
      <c r="J38" s="1"/>
      <c r="K38" s="3"/>
      <c r="L38" s="3"/>
      <c r="M38" s="4"/>
    </row>
    <row r="39" spans="8:13" x14ac:dyDescent="0.25">
      <c r="H39" s="1"/>
      <c r="I39" s="1"/>
      <c r="J39" s="1"/>
      <c r="K39" s="3"/>
      <c r="L39" s="3"/>
      <c r="M39" s="1"/>
    </row>
    <row r="40" spans="8:13" x14ac:dyDescent="0.25">
      <c r="H40" s="1"/>
      <c r="I40" s="1"/>
      <c r="J40" s="1"/>
      <c r="K40" s="3"/>
      <c r="L40" s="3"/>
      <c r="M40" s="1"/>
    </row>
    <row r="41" spans="8:13" x14ac:dyDescent="0.25">
      <c r="H41" s="1"/>
      <c r="I41" s="1"/>
      <c r="J41" s="1"/>
      <c r="K41" s="3"/>
      <c r="L41" s="3"/>
      <c r="M41" s="1"/>
    </row>
    <row r="42" spans="8:13" x14ac:dyDescent="0.25">
      <c r="H42" s="1"/>
      <c r="I42" s="1"/>
      <c r="J42" s="1"/>
      <c r="K42" s="3"/>
      <c r="L42" s="3"/>
      <c r="M42" s="1"/>
    </row>
    <row r="43" spans="8:13" x14ac:dyDescent="0.25">
      <c r="H43" s="1"/>
      <c r="I43" s="1"/>
      <c r="J43" s="1"/>
      <c r="K43" s="3"/>
      <c r="L43" s="3"/>
      <c r="M43" s="1"/>
    </row>
    <row r="44" spans="8:13" x14ac:dyDescent="0.25">
      <c r="H44" s="1"/>
      <c r="I44" s="1"/>
      <c r="J44" s="1"/>
      <c r="K44" s="3"/>
      <c r="L44" s="3"/>
      <c r="M44" s="1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pane xSplit="2" topLeftCell="F1" activePane="topRight" state="frozen"/>
      <selection pane="topRight" activeCell="J26" sqref="J26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1" x14ac:dyDescent="0.25">
      <c r="A1" s="5" t="s">
        <v>29</v>
      </c>
      <c r="B1" s="21" t="s">
        <v>22</v>
      </c>
      <c r="C1" s="22" t="s">
        <v>82</v>
      </c>
      <c r="D1" s="22" t="s">
        <v>35</v>
      </c>
      <c r="E1" s="22" t="s">
        <v>20</v>
      </c>
      <c r="F1" s="22" t="s">
        <v>81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1" x14ac:dyDescent="0.25">
      <c r="A2" s="5" t="s">
        <v>30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1" ht="19.5" x14ac:dyDescent="0.25">
      <c r="A3" s="2" t="s">
        <v>78</v>
      </c>
      <c r="B3" s="6">
        <f>((D$3+E$3+F3)-C3)*627.5095</f>
        <v>22.290533209342509</v>
      </c>
      <c r="C3" s="2">
        <v>-930.01602860200001</v>
      </c>
      <c r="D3" s="2">
        <v>-99.739496082700001</v>
      </c>
      <c r="E3" s="2">
        <v>-329.45906388700001</v>
      </c>
      <c r="F3" s="2">
        <v>-500.78194640800001</v>
      </c>
      <c r="G3" s="2" t="s">
        <v>55</v>
      </c>
      <c r="H3" s="2" t="s">
        <v>75</v>
      </c>
      <c r="I3" s="6">
        <v>2.3397000000000001</v>
      </c>
      <c r="J3" s="8">
        <v>529.91</v>
      </c>
      <c r="K3" s="7">
        <v>0.1211</v>
      </c>
    </row>
    <row r="4" spans="1:11" ht="19.5" x14ac:dyDescent="0.25">
      <c r="A4" s="2" t="s">
        <v>79</v>
      </c>
      <c r="B4" s="6">
        <f t="shared" ref="B4:B21" si="0">((D$3+E$3+F4)-C4)*627.5095</f>
        <v>23.093146097799256</v>
      </c>
      <c r="C4" s="2">
        <v>-1029.26675084</v>
      </c>
      <c r="D4" s="2"/>
      <c r="E4" s="2"/>
      <c r="F4" s="2">
        <v>-600.031389601</v>
      </c>
      <c r="G4" s="2" t="s">
        <v>55</v>
      </c>
      <c r="H4" s="2" t="s">
        <v>76</v>
      </c>
      <c r="I4" s="6">
        <v>2.4518</v>
      </c>
      <c r="J4" s="8">
        <v>505.68</v>
      </c>
      <c r="K4" s="7">
        <v>0.12720000000000001</v>
      </c>
    </row>
    <row r="5" spans="1:11" ht="19.5" x14ac:dyDescent="0.25">
      <c r="A5" s="2" t="s">
        <v>80</v>
      </c>
      <c r="B5" s="6">
        <f t="shared" si="0"/>
        <v>23.333365519517734</v>
      </c>
      <c r="C5" s="2">
        <v>-1029.2667875100001</v>
      </c>
      <c r="D5" s="2"/>
      <c r="E5" s="2"/>
      <c r="F5" s="2">
        <v>-600.03104345700001</v>
      </c>
      <c r="G5" s="2" t="s">
        <v>54</v>
      </c>
      <c r="H5" s="2" t="s">
        <v>76</v>
      </c>
      <c r="I5" s="6">
        <v>2.4161000000000001</v>
      </c>
      <c r="J5" s="8">
        <v>513.16</v>
      </c>
      <c r="K5" s="7">
        <v>9.5100000000000004E-2</v>
      </c>
    </row>
    <row r="6" spans="1:11" ht="19.5" x14ac:dyDescent="0.25">
      <c r="A6" s="2" t="s">
        <v>83</v>
      </c>
      <c r="B6" s="6">
        <f t="shared" si="0"/>
        <v>21.843678674306414</v>
      </c>
      <c r="C6" s="2">
        <v>-1029.2652018599999</v>
      </c>
      <c r="D6" s="2"/>
      <c r="E6" s="2"/>
      <c r="F6" s="2">
        <v>-600.03183177400001</v>
      </c>
      <c r="G6" s="2" t="s">
        <v>54</v>
      </c>
      <c r="H6" s="2" t="s">
        <v>76</v>
      </c>
      <c r="I6" s="6">
        <v>2.2831000000000001</v>
      </c>
      <c r="J6" s="8">
        <v>543.04999999999995</v>
      </c>
      <c r="K6" s="7">
        <v>0.1103</v>
      </c>
    </row>
    <row r="7" spans="1:11" ht="19.5" x14ac:dyDescent="0.25">
      <c r="A7" s="2" t="s">
        <v>84</v>
      </c>
      <c r="B7" s="6">
        <f t="shared" si="0"/>
        <v>23.491462145597929</v>
      </c>
      <c r="C7" s="2">
        <v>-1389.63654122</v>
      </c>
      <c r="D7" s="2"/>
      <c r="E7" s="2"/>
      <c r="F7" s="2">
        <v>-960.40054522399998</v>
      </c>
      <c r="G7" s="2" t="s">
        <v>54</v>
      </c>
      <c r="H7" s="2" t="s">
        <v>74</v>
      </c>
      <c r="I7" s="6">
        <v>2.3336000000000001</v>
      </c>
      <c r="J7" s="8">
        <v>531.30999999999995</v>
      </c>
      <c r="K7" s="7">
        <v>0.15029999999999999</v>
      </c>
    </row>
    <row r="8" spans="1:11" ht="19.5" x14ac:dyDescent="0.25">
      <c r="A8" s="2" t="s">
        <v>85</v>
      </c>
      <c r="B8" s="6">
        <f t="shared" si="0"/>
        <v>23.539461602168149</v>
      </c>
      <c r="C8" s="2">
        <v>-1389.63614927</v>
      </c>
      <c r="D8" s="2"/>
      <c r="E8" s="2"/>
      <c r="F8" s="2">
        <v>-960.40007678200004</v>
      </c>
      <c r="G8" s="2" t="s">
        <v>54</v>
      </c>
      <c r="H8" s="2" t="s">
        <v>74</v>
      </c>
      <c r="I8" s="6">
        <v>2.3233000000000001</v>
      </c>
      <c r="J8" s="8">
        <v>533.66</v>
      </c>
      <c r="K8" s="7">
        <v>0.11550000000000001</v>
      </c>
    </row>
    <row r="9" spans="1:11" ht="19.5" x14ac:dyDescent="0.25">
      <c r="A9" s="2" t="s">
        <v>86</v>
      </c>
      <c r="B9" s="6">
        <f t="shared" si="0"/>
        <v>22.206516589943408</v>
      </c>
      <c r="C9" s="2">
        <v>-1389.6352372900001</v>
      </c>
      <c r="D9" s="2"/>
      <c r="E9" s="2"/>
      <c r="F9" s="2">
        <v>-960.40128898499995</v>
      </c>
      <c r="G9" s="2" t="s">
        <v>54</v>
      </c>
      <c r="H9" s="2" t="s">
        <v>74</v>
      </c>
      <c r="I9" s="6">
        <v>2.1852</v>
      </c>
      <c r="J9" s="8">
        <v>567.38</v>
      </c>
      <c r="K9" s="7">
        <v>0.14810000000000001</v>
      </c>
    </row>
    <row r="10" spans="1:11" ht="19.5" x14ac:dyDescent="0.25">
      <c r="A10" s="2" t="s">
        <v>87</v>
      </c>
      <c r="B10" s="6">
        <f t="shared" si="0"/>
        <v>23.757610259594049</v>
      </c>
      <c r="C10" s="2">
        <v>-3503.5726841699998</v>
      </c>
      <c r="D10" s="2"/>
      <c r="E10" s="2"/>
      <c r="F10" s="2">
        <v>-3074.3362640400001</v>
      </c>
      <c r="G10" s="2" t="s">
        <v>54</v>
      </c>
      <c r="H10" s="2" t="s">
        <v>77</v>
      </c>
      <c r="I10" s="6">
        <v>2.3683000000000001</v>
      </c>
      <c r="J10" s="8">
        <v>523.52</v>
      </c>
      <c r="K10" s="7">
        <v>0.11070000000000001</v>
      </c>
    </row>
    <row r="11" spans="1:11" ht="19.5" x14ac:dyDescent="0.25">
      <c r="A11" s="2" t="s">
        <v>88</v>
      </c>
      <c r="B11" s="6">
        <f t="shared" si="0"/>
        <v>23.543899349219952</v>
      </c>
      <c r="C11" s="2">
        <v>-3503.5720032999998</v>
      </c>
      <c r="D11" s="2"/>
      <c r="E11" s="2"/>
      <c r="F11" s="2">
        <v>-3074.33592374</v>
      </c>
      <c r="G11" s="2" t="s">
        <v>54</v>
      </c>
      <c r="H11" s="2" t="s">
        <v>77</v>
      </c>
      <c r="I11" s="6">
        <v>2.4051999999999998</v>
      </c>
      <c r="J11" s="8">
        <v>515.49</v>
      </c>
      <c r="K11" s="7">
        <v>9.8299999999999998E-2</v>
      </c>
    </row>
    <row r="12" spans="1:11" ht="19.5" x14ac:dyDescent="0.25">
      <c r="A12" s="2" t="s">
        <v>89</v>
      </c>
      <c r="B12" s="6">
        <f t="shared" si="0"/>
        <v>22.353149872287105</v>
      </c>
      <c r="C12" s="2">
        <v>-3503.5713534699998</v>
      </c>
      <c r="D12" s="2"/>
      <c r="E12" s="2"/>
      <c r="F12" s="2">
        <v>-3074.3371714899999</v>
      </c>
      <c r="G12" s="2" t="s">
        <v>54</v>
      </c>
      <c r="H12" s="2" t="s">
        <v>77</v>
      </c>
      <c r="I12" s="6">
        <v>2.2985000000000002</v>
      </c>
      <c r="J12" s="8">
        <v>539.42999999999995</v>
      </c>
      <c r="K12" s="7">
        <v>0.124</v>
      </c>
    </row>
    <row r="13" spans="1:11" ht="19.5" x14ac:dyDescent="0.25">
      <c r="A13" s="2" t="s">
        <v>90</v>
      </c>
      <c r="B13" s="6">
        <f t="shared" si="0"/>
        <v>21.930787660634699</v>
      </c>
      <c r="C13" s="2">
        <v>-969.33592850399998</v>
      </c>
      <c r="D13" s="2"/>
      <c r="E13" s="2"/>
      <c r="F13" s="2">
        <v>-540.10241960099995</v>
      </c>
      <c r="G13" s="2" t="s">
        <v>54</v>
      </c>
      <c r="H13" s="2" t="s">
        <v>76</v>
      </c>
      <c r="I13" s="6">
        <v>2.2854000000000001</v>
      </c>
      <c r="J13" s="8">
        <v>542.5</v>
      </c>
      <c r="K13" s="7">
        <v>0.125</v>
      </c>
    </row>
    <row r="14" spans="1:11" ht="19.5" x14ac:dyDescent="0.25">
      <c r="A14" s="2" t="s">
        <v>91</v>
      </c>
      <c r="B14" s="6">
        <f t="shared" si="0"/>
        <v>21.912738604857502</v>
      </c>
      <c r="C14" s="2">
        <v>-969.33638479299998</v>
      </c>
      <c r="D14" s="2"/>
      <c r="E14" s="2"/>
      <c r="F14" s="2">
        <v>-540.102904653</v>
      </c>
      <c r="G14" s="2" t="s">
        <v>54</v>
      </c>
      <c r="H14" s="2" t="s">
        <v>76</v>
      </c>
      <c r="I14" s="6">
        <v>2.3414000000000001</v>
      </c>
      <c r="J14" s="8">
        <v>529.53</v>
      </c>
      <c r="K14" s="7">
        <v>0.1104</v>
      </c>
    </row>
    <row r="15" spans="1:11" ht="19.5" x14ac:dyDescent="0.25">
      <c r="A15" s="2" t="s">
        <v>92</v>
      </c>
      <c r="B15" s="6">
        <f t="shared" si="0"/>
        <v>21.163081870669679</v>
      </c>
      <c r="C15" s="2">
        <v>-969.33604556299997</v>
      </c>
      <c r="D15" s="2"/>
      <c r="E15" s="2"/>
      <c r="F15" s="2">
        <v>-540.10376007699995</v>
      </c>
      <c r="G15" s="16" t="s">
        <v>54</v>
      </c>
      <c r="H15" s="2" t="s">
        <v>73</v>
      </c>
      <c r="I15" s="17">
        <v>2.1659999999999999</v>
      </c>
      <c r="J15" s="18">
        <v>572.41</v>
      </c>
      <c r="K15" s="9">
        <v>0.12180000000000001</v>
      </c>
    </row>
    <row r="16" spans="1:11" ht="19.5" x14ac:dyDescent="0.25">
      <c r="A16" s="2" t="s">
        <v>93</v>
      </c>
      <c r="B16" s="6">
        <f t="shared" si="0"/>
        <v>21.146836904673673</v>
      </c>
      <c r="C16" s="2">
        <v>-985.38351649499998</v>
      </c>
      <c r="D16" s="2"/>
      <c r="E16" s="2"/>
      <c r="F16" s="2">
        <v>-556.15125689700005</v>
      </c>
      <c r="G16" s="16" t="s">
        <v>54</v>
      </c>
      <c r="H16" s="2" t="s">
        <v>73</v>
      </c>
      <c r="I16" s="17">
        <v>2.0983999999999998</v>
      </c>
      <c r="J16" s="18">
        <v>590.86</v>
      </c>
      <c r="K16" s="9">
        <v>0.1244</v>
      </c>
    </row>
    <row r="17" spans="1:16" ht="19.5" x14ac:dyDescent="0.25">
      <c r="A17" s="2" t="s">
        <v>94</v>
      </c>
      <c r="B17" s="6">
        <f t="shared" si="0"/>
        <v>21.99633981300903</v>
      </c>
      <c r="C17" s="2">
        <v>-985.38511497599995</v>
      </c>
      <c r="D17" s="2"/>
      <c r="E17" s="2"/>
      <c r="F17" s="2">
        <v>-556.15150160899998</v>
      </c>
      <c r="G17" s="16" t="s">
        <v>57</v>
      </c>
      <c r="H17" s="2" t="s">
        <v>73</v>
      </c>
      <c r="I17" s="17">
        <v>2.5908000000000002</v>
      </c>
      <c r="J17" s="18">
        <v>478.55</v>
      </c>
      <c r="K17" s="9">
        <v>0.11559999999999999</v>
      </c>
    </row>
    <row r="18" spans="1:16" ht="19.5" x14ac:dyDescent="0.25">
      <c r="A18" s="2" t="s">
        <v>95</v>
      </c>
      <c r="B18" s="6">
        <f t="shared" si="0"/>
        <v>16.36126120484257</v>
      </c>
      <c r="C18" s="2">
        <v>-985.38303294399998</v>
      </c>
      <c r="D18" s="2"/>
      <c r="E18" s="2"/>
      <c r="F18" s="2">
        <v>-556.15839964600002</v>
      </c>
      <c r="G18" s="16" t="s">
        <v>54</v>
      </c>
      <c r="H18" s="2" t="s">
        <v>73</v>
      </c>
      <c r="I18" s="17">
        <v>1.7653000000000001</v>
      </c>
      <c r="J18" s="18">
        <v>702.33</v>
      </c>
      <c r="K18" s="9">
        <v>0.1232</v>
      </c>
    </row>
    <row r="19" spans="1:16" ht="19.5" x14ac:dyDescent="0.25">
      <c r="A19" s="2" t="s">
        <v>96</v>
      </c>
      <c r="B19" s="6">
        <f t="shared" si="0"/>
        <v>21.564179667984298</v>
      </c>
      <c r="C19" s="2">
        <v>-1005.25418443</v>
      </c>
      <c r="D19" s="2"/>
      <c r="E19" s="2"/>
      <c r="F19" s="2">
        <v>-576.02125975399997</v>
      </c>
      <c r="G19" s="16" t="s">
        <v>54</v>
      </c>
      <c r="H19" s="2" t="s">
        <v>73</v>
      </c>
      <c r="I19" s="17">
        <v>2.2389999999999999</v>
      </c>
      <c r="J19" s="18">
        <v>553.74</v>
      </c>
      <c r="K19" s="9">
        <v>0.1295</v>
      </c>
    </row>
    <row r="20" spans="1:16" ht="19.5" x14ac:dyDescent="0.25">
      <c r="A20" s="2" t="s">
        <v>97</v>
      </c>
      <c r="B20" s="6">
        <f t="shared" si="0"/>
        <v>22.711116431684975</v>
      </c>
      <c r="C20" s="2">
        <v>-1005.25367427</v>
      </c>
      <c r="D20" s="2"/>
      <c r="E20" s="2"/>
      <c r="F20" s="2">
        <v>-576.01892183400003</v>
      </c>
      <c r="G20" s="16" t="s">
        <v>54</v>
      </c>
      <c r="H20" s="2" t="s">
        <v>73</v>
      </c>
      <c r="I20" s="17">
        <v>2.2227000000000001</v>
      </c>
      <c r="J20" s="18">
        <v>557.80999999999995</v>
      </c>
      <c r="K20" s="9">
        <v>5.5199999999999999E-2</v>
      </c>
      <c r="L20" s="16" t="s">
        <v>100</v>
      </c>
      <c r="M20" s="2" t="s">
        <v>99</v>
      </c>
      <c r="N20" s="17">
        <v>2.7660999999999998</v>
      </c>
      <c r="O20" s="18">
        <v>448.23</v>
      </c>
      <c r="P20" s="9">
        <v>7.7700000000000005E-2</v>
      </c>
    </row>
    <row r="21" spans="1:16" ht="19.5" x14ac:dyDescent="0.25">
      <c r="A21" s="2" t="s">
        <v>98</v>
      </c>
      <c r="B21" s="6">
        <f t="shared" si="0"/>
        <v>19.555153410385813</v>
      </c>
      <c r="C21" s="2">
        <v>-1005.25097152</v>
      </c>
      <c r="D21" s="2"/>
      <c r="E21" s="2"/>
      <c r="F21" s="2">
        <v>-576.021248431</v>
      </c>
      <c r="G21" s="16" t="s">
        <v>54</v>
      </c>
      <c r="H21" s="2" t="s">
        <v>73</v>
      </c>
      <c r="I21" s="17">
        <v>2.0236000000000001</v>
      </c>
      <c r="J21" s="18">
        <v>612.67999999999995</v>
      </c>
      <c r="K21" s="9">
        <v>0.1166</v>
      </c>
    </row>
    <row r="22" spans="1:16" x14ac:dyDescent="0.25">
      <c r="A22" s="2"/>
      <c r="B22" s="6"/>
      <c r="C22" s="2"/>
      <c r="D22" s="2"/>
      <c r="E22" s="2"/>
      <c r="F22" s="2"/>
      <c r="G22" s="2"/>
      <c r="H22" s="2"/>
      <c r="I22" s="6"/>
      <c r="J22" s="8"/>
      <c r="K22" s="7"/>
    </row>
    <row r="23" spans="1:16" x14ac:dyDescent="0.25">
      <c r="A23" s="2"/>
      <c r="B23" s="6"/>
      <c r="C23" s="2"/>
      <c r="D23" s="2"/>
      <c r="E23" s="2"/>
      <c r="F23" s="2"/>
      <c r="G23" s="1"/>
      <c r="H23" s="1"/>
      <c r="I23" s="1"/>
      <c r="J23" s="1"/>
      <c r="K23" s="1"/>
    </row>
    <row r="24" spans="1:16" x14ac:dyDescent="0.25">
      <c r="A24" s="2"/>
      <c r="B24" s="6"/>
      <c r="C24" s="2"/>
      <c r="D24" s="2"/>
      <c r="E24" s="2"/>
      <c r="F24" s="2"/>
      <c r="G24" s="1"/>
      <c r="H24" s="1"/>
      <c r="I24" s="1"/>
      <c r="J24" s="1"/>
      <c r="K24" s="1"/>
    </row>
    <row r="25" spans="1:16" x14ac:dyDescent="0.25">
      <c r="A25" s="2"/>
      <c r="B25" s="6"/>
      <c r="C25" s="2"/>
      <c r="D25" s="2"/>
      <c r="E25" s="2"/>
      <c r="F25" s="2"/>
      <c r="G25" s="1"/>
      <c r="H25" s="1"/>
      <c r="I25" s="1"/>
      <c r="J25" s="1"/>
      <c r="K25" s="1"/>
    </row>
    <row r="26" spans="1:16" x14ac:dyDescent="0.25">
      <c r="C26" s="15"/>
      <c r="H26" s="1"/>
      <c r="I26" s="1"/>
    </row>
    <row r="27" spans="1:16" x14ac:dyDescent="0.25">
      <c r="C27" s="14"/>
      <c r="F27" s="10"/>
      <c r="G27" s="11"/>
      <c r="H27" s="9"/>
      <c r="I27" s="6"/>
      <c r="J27" s="1"/>
      <c r="K27" s="3"/>
      <c r="L27" s="3"/>
      <c r="M27" s="4"/>
    </row>
    <row r="28" spans="1:16" x14ac:dyDescent="0.25">
      <c r="C28" s="14"/>
      <c r="F28" s="10"/>
      <c r="G28" s="11"/>
      <c r="H28" s="9"/>
      <c r="I28" s="10"/>
      <c r="J28" s="1"/>
      <c r="K28" s="3"/>
      <c r="L28" s="3"/>
      <c r="M28" s="4"/>
    </row>
    <row r="29" spans="1:16" x14ac:dyDescent="0.25">
      <c r="C29" s="14"/>
      <c r="F29" s="10"/>
      <c r="G29" s="11"/>
      <c r="H29" s="9"/>
      <c r="I29" s="6"/>
      <c r="J29" s="1"/>
      <c r="K29" s="3"/>
      <c r="L29" s="3"/>
      <c r="M29" s="4"/>
    </row>
    <row r="30" spans="1:16" x14ac:dyDescent="0.25">
      <c r="C30" s="14"/>
      <c r="F30" s="10"/>
      <c r="G30" s="11"/>
      <c r="H30" s="9"/>
      <c r="I30" s="10"/>
      <c r="J30" s="1"/>
      <c r="K30" s="3"/>
      <c r="L30" s="3"/>
      <c r="M30" s="4"/>
    </row>
    <row r="31" spans="1:16" x14ac:dyDescent="0.25">
      <c r="C31" s="14"/>
      <c r="F31" s="10"/>
      <c r="G31" s="11"/>
      <c r="H31" s="9"/>
      <c r="I31" s="10"/>
      <c r="J31" s="1"/>
      <c r="K31" s="3"/>
      <c r="L31" s="3"/>
      <c r="M31" s="4"/>
    </row>
    <row r="32" spans="1:16" x14ac:dyDescent="0.25">
      <c r="C32" s="14"/>
      <c r="F32" s="10"/>
      <c r="G32" s="11"/>
      <c r="H32" s="9"/>
      <c r="I32" s="10"/>
      <c r="J32" s="1"/>
      <c r="K32" s="3"/>
      <c r="L32" s="3"/>
      <c r="M32" s="4"/>
    </row>
    <row r="33" spans="3:13" x14ac:dyDescent="0.25">
      <c r="C33" s="14"/>
      <c r="F33" s="10"/>
      <c r="G33" s="11"/>
      <c r="H33" s="9"/>
      <c r="I33" s="10"/>
      <c r="J33" s="1"/>
      <c r="K33" s="3"/>
      <c r="L33" s="3"/>
      <c r="M33" s="4"/>
    </row>
    <row r="34" spans="3:13" x14ac:dyDescent="0.25">
      <c r="C34" s="14"/>
      <c r="F34" s="10"/>
      <c r="G34" s="11"/>
      <c r="H34" s="9"/>
      <c r="I34" s="10"/>
      <c r="J34" s="1"/>
      <c r="K34" s="3"/>
      <c r="L34" s="3"/>
      <c r="M34" s="4"/>
    </row>
    <row r="35" spans="3:13" x14ac:dyDescent="0.25">
      <c r="C35" s="14"/>
      <c r="F35" s="10"/>
      <c r="G35" s="11"/>
      <c r="H35" s="9"/>
      <c r="I35" s="10"/>
      <c r="J35" s="1"/>
      <c r="K35" s="3"/>
      <c r="L35" s="3"/>
      <c r="M35" s="4"/>
    </row>
    <row r="36" spans="3:13" x14ac:dyDescent="0.25">
      <c r="C36" s="14"/>
      <c r="F36" s="10"/>
      <c r="G36" s="11"/>
      <c r="H36" s="9"/>
      <c r="I36" s="10"/>
      <c r="J36" s="1"/>
      <c r="K36" s="3"/>
      <c r="L36" s="3"/>
      <c r="M36" s="4"/>
    </row>
    <row r="37" spans="3:13" x14ac:dyDescent="0.25">
      <c r="C37" s="14"/>
      <c r="F37" s="10"/>
      <c r="G37" s="11"/>
      <c r="H37" s="9"/>
      <c r="I37" s="10"/>
      <c r="J37" s="1"/>
      <c r="K37" s="3"/>
      <c r="L37" s="3"/>
      <c r="M37" s="4"/>
    </row>
    <row r="38" spans="3:13" x14ac:dyDescent="0.25">
      <c r="C38" s="14"/>
      <c r="F38" s="10"/>
      <c r="G38" s="11"/>
      <c r="H38" s="9"/>
      <c r="I38" s="10"/>
      <c r="J38" s="1"/>
      <c r="K38" s="3"/>
      <c r="L38" s="3"/>
      <c r="M38" s="4"/>
    </row>
    <row r="39" spans="3:13" x14ac:dyDescent="0.25">
      <c r="C39" s="15"/>
      <c r="F39" s="10"/>
      <c r="G39" s="11"/>
      <c r="H39" s="9"/>
      <c r="I39" s="10"/>
      <c r="J39" s="1"/>
      <c r="K39" s="3"/>
      <c r="L39" s="3"/>
      <c r="M39" s="4"/>
    </row>
    <row r="40" spans="3:13" x14ac:dyDescent="0.25">
      <c r="C40" s="14"/>
      <c r="F40" s="10"/>
      <c r="G40" s="11"/>
      <c r="H40" s="9"/>
      <c r="I40" s="10"/>
      <c r="J40" s="1"/>
      <c r="K40" s="3"/>
      <c r="L40" s="3"/>
      <c r="M40" s="1"/>
    </row>
    <row r="41" spans="3:13" x14ac:dyDescent="0.25">
      <c r="C41" s="14"/>
      <c r="F41" s="10"/>
      <c r="G41" s="11"/>
      <c r="H41" s="9"/>
      <c r="I41" s="10"/>
      <c r="J41" s="1"/>
      <c r="K41" s="3"/>
      <c r="L41" s="3"/>
      <c r="M41" s="1"/>
    </row>
    <row r="42" spans="3:13" x14ac:dyDescent="0.25">
      <c r="C42" s="14"/>
      <c r="D42" s="14"/>
      <c r="G42" s="8"/>
      <c r="H42" s="7"/>
      <c r="I42" s="1"/>
      <c r="J42" s="1"/>
      <c r="K42" s="3"/>
      <c r="L42" s="3"/>
      <c r="M42" s="1"/>
    </row>
    <row r="43" spans="3:13" x14ac:dyDescent="0.25">
      <c r="C43" s="14"/>
      <c r="D43" s="14"/>
      <c r="F43" s="10"/>
      <c r="G43" s="8"/>
      <c r="H43" s="7"/>
      <c r="I43" s="10"/>
      <c r="J43" s="1"/>
      <c r="K43" s="3"/>
      <c r="L43" s="3"/>
      <c r="M43" s="1"/>
    </row>
    <row r="44" spans="3:13" x14ac:dyDescent="0.25">
      <c r="C44" s="14"/>
      <c r="D44" s="14"/>
      <c r="F44" s="10"/>
      <c r="G44" s="11"/>
      <c r="H44" s="9"/>
      <c r="I44" s="10"/>
      <c r="J44" s="1"/>
      <c r="K44" s="3"/>
      <c r="L44" s="3"/>
      <c r="M44" s="1"/>
    </row>
    <row r="45" spans="3:13" x14ac:dyDescent="0.25">
      <c r="C45" s="14"/>
      <c r="D45" s="14"/>
      <c r="F45" s="10"/>
      <c r="G45" s="8"/>
      <c r="H45" s="7"/>
      <c r="I45" s="10"/>
      <c r="J45" s="1"/>
      <c r="K45" s="3"/>
      <c r="L45" s="3"/>
      <c r="M45" s="1"/>
    </row>
    <row r="46" spans="3:13" x14ac:dyDescent="0.25">
      <c r="C46" s="14"/>
      <c r="D46" s="14"/>
      <c r="F46" s="10"/>
      <c r="G46" s="11"/>
      <c r="H46" s="9"/>
      <c r="I46" s="10"/>
    </row>
    <row r="47" spans="3:13" x14ac:dyDescent="0.25">
      <c r="C47" s="14"/>
      <c r="D47" s="14"/>
      <c r="F47" s="10"/>
      <c r="G47" s="11"/>
      <c r="H47" s="9"/>
      <c r="I47" s="6"/>
    </row>
    <row r="48" spans="3:13" x14ac:dyDescent="0.25">
      <c r="C48" s="14"/>
      <c r="D48" s="14"/>
      <c r="F48" s="12"/>
      <c r="G48" s="13"/>
      <c r="H48" s="9"/>
      <c r="I48" s="6"/>
    </row>
    <row r="49" spans="3:9" x14ac:dyDescent="0.25">
      <c r="C49" s="14"/>
      <c r="F49" s="10"/>
      <c r="G49" s="8"/>
      <c r="H49" s="7"/>
      <c r="I49" s="10"/>
    </row>
    <row r="50" spans="3:9" x14ac:dyDescent="0.25">
      <c r="C50" s="14"/>
      <c r="F50" s="10"/>
      <c r="G50" s="11"/>
      <c r="H50" s="9"/>
      <c r="I50" s="10"/>
    </row>
    <row r="51" spans="3:9" x14ac:dyDescent="0.25">
      <c r="C51" s="14"/>
      <c r="G51" s="8"/>
      <c r="H51" s="7"/>
    </row>
    <row r="52" spans="3:9" x14ac:dyDescent="0.25">
      <c r="C52" s="14"/>
      <c r="F52" s="10"/>
      <c r="G52" s="11"/>
      <c r="H52" s="9"/>
      <c r="I52" s="10"/>
    </row>
    <row r="53" spans="3:9" x14ac:dyDescent="0.25">
      <c r="C53" s="15"/>
      <c r="H53" s="1"/>
      <c r="I53" s="1"/>
    </row>
    <row r="54" spans="3:9" x14ac:dyDescent="0.25">
      <c r="C54" s="14"/>
      <c r="F54" s="10"/>
      <c r="G54" s="11"/>
      <c r="H54" s="9"/>
      <c r="I54" s="10"/>
    </row>
    <row r="55" spans="3:9" x14ac:dyDescent="0.25">
      <c r="H55" s="1"/>
      <c r="I55" s="1"/>
    </row>
    <row r="56" spans="3:9" x14ac:dyDescent="0.25">
      <c r="C56" s="14"/>
      <c r="F56" s="10"/>
      <c r="G56" s="8"/>
      <c r="H56" s="7"/>
      <c r="I56" s="10"/>
    </row>
    <row r="57" spans="3:9" x14ac:dyDescent="0.25">
      <c r="C57" s="14"/>
      <c r="F57" s="10"/>
      <c r="G57" s="11"/>
      <c r="H57" s="9"/>
      <c r="I57" s="10"/>
    </row>
    <row r="58" spans="3:9" x14ac:dyDescent="0.25">
      <c r="C58" s="14"/>
      <c r="F58" s="10"/>
      <c r="G58" s="8"/>
      <c r="H58" s="7"/>
      <c r="I58" s="10"/>
    </row>
    <row r="59" spans="3:9" x14ac:dyDescent="0.25">
      <c r="C59" s="14"/>
      <c r="F59" s="10"/>
      <c r="G59" s="11"/>
      <c r="H59" s="9"/>
      <c r="I59" s="10"/>
    </row>
    <row r="60" spans="3:9" x14ac:dyDescent="0.25">
      <c r="C60" s="14"/>
      <c r="G60" s="8"/>
      <c r="H60" s="7"/>
    </row>
    <row r="61" spans="3:9" x14ac:dyDescent="0.25">
      <c r="C61" s="14"/>
      <c r="F61" s="10"/>
      <c r="G61" s="11"/>
      <c r="H61" s="9"/>
      <c r="I61" s="10"/>
    </row>
    <row r="62" spans="3:9" x14ac:dyDescent="0.25">
      <c r="C62" s="14"/>
      <c r="F62" s="10"/>
      <c r="G62" s="8"/>
      <c r="H62" s="7"/>
      <c r="I62" s="10"/>
    </row>
    <row r="63" spans="3:9" x14ac:dyDescent="0.25">
      <c r="C63" s="14"/>
      <c r="F63" s="10"/>
      <c r="G63" s="8"/>
      <c r="H63" s="7"/>
      <c r="I63" s="10"/>
    </row>
    <row r="64" spans="3:9" x14ac:dyDescent="0.25">
      <c r="C64" s="14"/>
      <c r="F64" s="10"/>
      <c r="G64" s="11"/>
      <c r="H64" s="9"/>
      <c r="I64" s="10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2" topLeftCell="C1" activePane="topRight" state="frozen"/>
      <selection pane="topRight" activeCell="G1" sqref="G1:G2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1" x14ac:dyDescent="0.25">
      <c r="A1" s="19" t="s">
        <v>31</v>
      </c>
      <c r="B1" s="21" t="s">
        <v>22</v>
      </c>
      <c r="C1" s="22" t="s">
        <v>34</v>
      </c>
      <c r="D1" s="22" t="s">
        <v>35</v>
      </c>
      <c r="E1" s="22" t="s">
        <v>20</v>
      </c>
      <c r="F1" s="22" t="s">
        <v>21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1" x14ac:dyDescent="0.25">
      <c r="A2" s="19" t="s">
        <v>32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1" ht="19.5" x14ac:dyDescent="0.25">
      <c r="A3" s="2" t="s">
        <v>34</v>
      </c>
      <c r="B3" s="6">
        <f>((D$3+E$3+F3)-C3)*627.5095</f>
        <v>25.401832677244826</v>
      </c>
      <c r="C3" s="2">
        <v>-930.18011320100004</v>
      </c>
      <c r="D3" s="2">
        <v>-99.766141338599994</v>
      </c>
      <c r="E3" s="2">
        <v>-329.46628915100001</v>
      </c>
      <c r="F3" s="2">
        <v>-500.907202316</v>
      </c>
      <c r="G3" s="1"/>
      <c r="H3" s="2" t="s">
        <v>33</v>
      </c>
      <c r="I3" s="1"/>
      <c r="J3" s="1"/>
      <c r="K3" s="1"/>
    </row>
    <row r="4" spans="1:11" x14ac:dyDescent="0.25">
      <c r="A4" s="2" t="s">
        <v>36</v>
      </c>
      <c r="B4" s="6">
        <f t="shared" ref="B4:B21" si="0">((D$3+E$3+F4)-C4)*627.5095</f>
        <v>26.209328217134928</v>
      </c>
      <c r="C4" s="2">
        <v>-1029.45732834</v>
      </c>
      <c r="D4" s="2"/>
      <c r="E4" s="2"/>
      <c r="F4" s="2">
        <v>-600.18313062899995</v>
      </c>
      <c r="G4" s="1"/>
      <c r="H4" s="1"/>
      <c r="I4" s="1"/>
      <c r="J4" s="1"/>
      <c r="K4" s="1"/>
    </row>
    <row r="5" spans="1:11" x14ac:dyDescent="0.25">
      <c r="A5" s="2" t="s">
        <v>37</v>
      </c>
      <c r="B5" s="6">
        <f t="shared" si="0"/>
        <v>26.495169461961027</v>
      </c>
      <c r="C5" s="2">
        <v>-1029.4575174700001</v>
      </c>
      <c r="D5" s="2"/>
      <c r="E5" s="2"/>
      <c r="F5" s="2">
        <v>-600.18286424200005</v>
      </c>
      <c r="G5" s="1"/>
      <c r="H5" s="1"/>
      <c r="I5" s="1"/>
      <c r="J5" s="1"/>
      <c r="K5" s="1"/>
    </row>
    <row r="6" spans="1:11" x14ac:dyDescent="0.25">
      <c r="A6" s="2" t="s">
        <v>38</v>
      </c>
      <c r="B6" s="6">
        <f t="shared" si="0"/>
        <v>24.948605155779063</v>
      </c>
      <c r="C6" s="2">
        <v>-1029.4558455199999</v>
      </c>
      <c r="D6" s="2"/>
      <c r="E6" s="2"/>
      <c r="F6" s="2">
        <v>-600.18365689899997</v>
      </c>
      <c r="G6" s="1"/>
      <c r="H6" s="1"/>
      <c r="I6" s="1"/>
      <c r="J6" s="1"/>
      <c r="K6" s="1"/>
    </row>
    <row r="7" spans="1:11" x14ac:dyDescent="0.25">
      <c r="A7" s="2" t="s">
        <v>39</v>
      </c>
      <c r="B7" s="6">
        <f t="shared" si="0"/>
        <v>26.590242171314941</v>
      </c>
      <c r="C7" s="2">
        <v>-1389.8129782000001</v>
      </c>
      <c r="D7" s="2"/>
      <c r="E7" s="2"/>
      <c r="F7" s="2">
        <v>-960.53817346400001</v>
      </c>
      <c r="G7" s="1"/>
      <c r="H7" s="1"/>
      <c r="I7" s="1"/>
      <c r="J7" s="1"/>
      <c r="K7" s="1"/>
    </row>
    <row r="8" spans="1:11" x14ac:dyDescent="0.25">
      <c r="A8" s="2" t="s">
        <v>40</v>
      </c>
      <c r="B8" s="6">
        <f t="shared" si="0"/>
        <v>26.68784625390257</v>
      </c>
      <c r="C8" s="2">
        <v>-1389.8125049499999</v>
      </c>
      <c r="D8" s="2"/>
      <c r="E8" s="2"/>
      <c r="F8" s="2">
        <v>-960.53754467199997</v>
      </c>
      <c r="G8" s="1"/>
      <c r="H8" s="1"/>
      <c r="I8" s="1"/>
      <c r="J8" s="1"/>
      <c r="K8" s="1"/>
    </row>
    <row r="9" spans="1:11" x14ac:dyDescent="0.25">
      <c r="A9" s="2" t="s">
        <v>41</v>
      </c>
      <c r="B9" s="6">
        <f t="shared" si="0"/>
        <v>25.348018090140734</v>
      </c>
      <c r="C9" s="2">
        <v>-1389.81155362</v>
      </c>
      <c r="D9" s="2"/>
      <c r="E9" s="2"/>
      <c r="F9" s="2">
        <v>-960.538728494</v>
      </c>
      <c r="G9" s="1"/>
      <c r="H9" s="1"/>
      <c r="I9" s="1"/>
      <c r="J9" s="1"/>
      <c r="K9" s="1"/>
    </row>
    <row r="10" spans="1:11" x14ac:dyDescent="0.25">
      <c r="A10" s="2" t="s">
        <v>42</v>
      </c>
      <c r="B10" s="6">
        <f t="shared" si="0"/>
        <v>26.954049589149459</v>
      </c>
      <c r="C10" s="2">
        <v>-3503.8069904200001</v>
      </c>
      <c r="D10" s="2"/>
      <c r="E10" s="2"/>
      <c r="F10" s="2">
        <v>-3074.5316059199999</v>
      </c>
      <c r="G10" s="1"/>
      <c r="H10" s="1"/>
      <c r="I10" s="1"/>
      <c r="J10" s="1"/>
      <c r="K10" s="1"/>
    </row>
    <row r="11" spans="1:11" x14ac:dyDescent="0.25">
      <c r="A11" s="2" t="s">
        <v>43</v>
      </c>
      <c r="B11" s="6">
        <f t="shared" si="0"/>
        <v>26.695917281059351</v>
      </c>
      <c r="C11" s="2">
        <v>-3503.8061533499999</v>
      </c>
      <c r="D11" s="2"/>
      <c r="E11" s="2"/>
      <c r="F11" s="2">
        <v>-3074.53118021</v>
      </c>
      <c r="G11" s="1"/>
      <c r="H11" s="1"/>
      <c r="I11" s="1"/>
      <c r="J11" s="1"/>
      <c r="K11" s="1"/>
    </row>
    <row r="12" spans="1:11" x14ac:dyDescent="0.25">
      <c r="A12" s="2" t="s">
        <v>44</v>
      </c>
      <c r="B12" s="6">
        <f t="shared" si="0"/>
        <v>25.450442700664798</v>
      </c>
      <c r="C12" s="2">
        <v>-3503.8053916600002</v>
      </c>
      <c r="D12" s="2"/>
      <c r="E12" s="2"/>
      <c r="F12" s="2">
        <v>-3074.5324033100001</v>
      </c>
      <c r="G12" s="1"/>
      <c r="H12" s="1"/>
      <c r="I12" s="1"/>
      <c r="J12" s="1"/>
      <c r="K12" s="1"/>
    </row>
    <row r="13" spans="1:11" x14ac:dyDescent="0.25">
      <c r="A13" s="2" t="s">
        <v>45</v>
      </c>
      <c r="B13" s="6">
        <f t="shared" si="0"/>
        <v>25.05332770611729</v>
      </c>
      <c r="C13" s="2">
        <v>-969.51075558599996</v>
      </c>
      <c r="D13" s="2"/>
      <c r="E13" s="2"/>
      <c r="F13" s="2">
        <v>-540.23840007900003</v>
      </c>
      <c r="G13" s="1"/>
      <c r="H13" s="1"/>
      <c r="I13" s="1"/>
      <c r="J13" s="1"/>
      <c r="K13" s="1"/>
    </row>
    <row r="14" spans="1:11" x14ac:dyDescent="0.25">
      <c r="A14" s="2" t="s">
        <v>46</v>
      </c>
      <c r="B14" s="6">
        <f t="shared" si="0"/>
        <v>25.034597802598874</v>
      </c>
      <c r="C14" s="2">
        <v>-969.51128120500005</v>
      </c>
      <c r="D14" s="2"/>
      <c r="E14" s="2"/>
      <c r="F14" s="2">
        <v>-540.23895554600006</v>
      </c>
      <c r="G14" s="1"/>
      <c r="H14" s="1"/>
      <c r="I14" s="1"/>
      <c r="J14" s="1"/>
      <c r="K14" s="1"/>
    </row>
    <row r="15" spans="1:11" x14ac:dyDescent="0.25">
      <c r="A15" s="2" t="s">
        <v>47</v>
      </c>
      <c r="B15" s="6">
        <f t="shared" si="0"/>
        <v>24.286652286769641</v>
      </c>
      <c r="C15" s="2">
        <v>-969.51087050499996</v>
      </c>
      <c r="D15" s="2"/>
      <c r="E15" s="2"/>
      <c r="F15" s="2">
        <v>-540.239736773</v>
      </c>
      <c r="G15" s="1"/>
      <c r="H15" s="1"/>
      <c r="I15" s="1"/>
      <c r="J15" s="1"/>
      <c r="K15" s="1"/>
    </row>
    <row r="16" spans="1:11" x14ac:dyDescent="0.25">
      <c r="A16" s="2" t="s">
        <v>48</v>
      </c>
      <c r="B16" s="6">
        <f t="shared" si="0"/>
        <v>24.142062802798009</v>
      </c>
      <c r="C16" s="2">
        <v>-985.55991978899999</v>
      </c>
      <c r="D16" s="2"/>
      <c r="E16" s="2"/>
      <c r="F16" s="2">
        <v>-556.28901647500004</v>
      </c>
      <c r="G16" s="1"/>
      <c r="H16" s="1"/>
      <c r="I16" s="1"/>
      <c r="J16" s="1"/>
      <c r="K16" s="1"/>
    </row>
    <row r="17" spans="1:13" x14ac:dyDescent="0.25">
      <c r="A17" s="2" t="s">
        <v>49</v>
      </c>
      <c r="B17" s="6">
        <f t="shared" si="0"/>
        <v>25.127147923759175</v>
      </c>
      <c r="C17" s="2">
        <v>-985.56193290600004</v>
      </c>
      <c r="D17" s="2"/>
      <c r="E17" s="2"/>
      <c r="F17" s="2">
        <v>-556.28945975900001</v>
      </c>
      <c r="G17" s="1"/>
      <c r="H17" s="1"/>
      <c r="I17" s="1"/>
      <c r="J17" s="1"/>
      <c r="K17" s="1"/>
    </row>
    <row r="18" spans="1:13" x14ac:dyDescent="0.25">
      <c r="A18" s="2" t="s">
        <v>50</v>
      </c>
      <c r="B18" s="6">
        <f t="shared" si="0"/>
        <v>19.271239309893815</v>
      </c>
      <c r="C18" s="2">
        <v>-985.55956335999997</v>
      </c>
      <c r="D18" s="2"/>
      <c r="E18" s="2"/>
      <c r="F18" s="2">
        <v>-556.29642219699997</v>
      </c>
      <c r="G18" s="1"/>
      <c r="H18" s="1"/>
      <c r="I18" s="1"/>
      <c r="J18" s="1"/>
      <c r="K18" s="1"/>
    </row>
    <row r="19" spans="1:13" x14ac:dyDescent="0.25">
      <c r="A19" s="2" t="s">
        <v>51</v>
      </c>
      <c r="B19" s="6">
        <f t="shared" si="0"/>
        <v>24.663032484889591</v>
      </c>
      <c r="C19" s="2">
        <v>-1005.43576122</v>
      </c>
      <c r="D19" s="2"/>
      <c r="E19" s="2"/>
      <c r="F19" s="2">
        <v>-576.16402768800003</v>
      </c>
      <c r="G19" s="1"/>
      <c r="H19" s="1"/>
      <c r="I19" s="1"/>
      <c r="J19" s="1"/>
      <c r="K19" s="1"/>
    </row>
    <row r="20" spans="1:13" x14ac:dyDescent="0.25">
      <c r="A20" s="2" t="s">
        <v>52</v>
      </c>
      <c r="B20" s="6">
        <f t="shared" si="0"/>
        <v>25.86341235021797</v>
      </c>
      <c r="C20" s="2">
        <v>-1005.43530308</v>
      </c>
      <c r="D20" s="2"/>
      <c r="E20" s="2"/>
      <c r="F20" s="2">
        <v>-576.16165662100002</v>
      </c>
      <c r="G20" s="1"/>
      <c r="H20" s="1"/>
      <c r="I20" s="1"/>
      <c r="J20" s="1"/>
      <c r="K20" s="1"/>
    </row>
    <row r="21" spans="1:13" x14ac:dyDescent="0.25">
      <c r="A21" s="2" t="s">
        <v>53</v>
      </c>
      <c r="B21" s="6">
        <f t="shared" si="0"/>
        <v>22.633805441507835</v>
      </c>
      <c r="C21" s="2">
        <v>-1005.43244882</v>
      </c>
      <c r="D21" s="2"/>
      <c r="E21" s="2"/>
      <c r="F21" s="2">
        <v>-576.16394906699998</v>
      </c>
      <c r="G21" s="1"/>
      <c r="H21" s="1"/>
      <c r="I21" s="1"/>
      <c r="J21" s="1"/>
      <c r="K21" s="1"/>
    </row>
    <row r="22" spans="1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B26" s="1"/>
      <c r="C26" s="1"/>
      <c r="D26" s="1"/>
      <c r="E26" s="1"/>
      <c r="F26" s="1"/>
      <c r="G26" s="1"/>
      <c r="H26" s="1"/>
      <c r="I26" s="1"/>
      <c r="J26" s="1"/>
      <c r="K26" s="3"/>
      <c r="L26" s="3"/>
      <c r="M26" s="4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4"/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3"/>
      <c r="L28" s="3"/>
      <c r="M28" s="4"/>
    </row>
    <row r="29" spans="1:13" x14ac:dyDescent="0.25">
      <c r="B29" s="1"/>
      <c r="C29" s="1"/>
      <c r="D29" s="1"/>
      <c r="E29" s="1"/>
      <c r="F29" s="1"/>
      <c r="G29" s="1"/>
      <c r="H29" s="1"/>
      <c r="I29" s="1"/>
      <c r="J29" s="1"/>
      <c r="K29" s="3"/>
      <c r="L29" s="3"/>
      <c r="M29" s="4"/>
    </row>
    <row r="30" spans="1:13" x14ac:dyDescent="0.25"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  <c r="M30" s="4"/>
    </row>
    <row r="31" spans="1:13" x14ac:dyDescent="0.25">
      <c r="H31" s="1"/>
      <c r="I31" s="1"/>
      <c r="J31" s="1"/>
      <c r="K31" s="3"/>
      <c r="L31" s="3"/>
      <c r="M31" s="4"/>
    </row>
    <row r="32" spans="1:13" x14ac:dyDescent="0.25">
      <c r="H32" s="1"/>
      <c r="I32" s="1"/>
      <c r="J32" s="1"/>
      <c r="K32" s="3"/>
      <c r="L32" s="3"/>
      <c r="M32" s="4"/>
    </row>
    <row r="33" spans="8:13" x14ac:dyDescent="0.25">
      <c r="H33" s="1"/>
      <c r="I33" s="1"/>
      <c r="J33" s="1"/>
      <c r="K33" s="3"/>
      <c r="L33" s="3"/>
      <c r="M33" s="4"/>
    </row>
    <row r="34" spans="8:13" x14ac:dyDescent="0.25">
      <c r="H34" s="1"/>
      <c r="I34" s="1"/>
      <c r="J34" s="1"/>
      <c r="K34" s="3"/>
      <c r="L34" s="3"/>
      <c r="M34" s="4"/>
    </row>
    <row r="35" spans="8:13" x14ac:dyDescent="0.25">
      <c r="H35" s="1"/>
      <c r="I35" s="1"/>
      <c r="J35" s="1"/>
      <c r="K35" s="3"/>
      <c r="L35" s="3"/>
      <c r="M35" s="4"/>
    </row>
    <row r="36" spans="8:13" x14ac:dyDescent="0.25">
      <c r="H36" s="1"/>
      <c r="I36" s="1"/>
      <c r="J36" s="1"/>
      <c r="K36" s="3"/>
      <c r="L36" s="3"/>
      <c r="M36" s="4"/>
    </row>
    <row r="37" spans="8:13" x14ac:dyDescent="0.25">
      <c r="H37" s="1"/>
      <c r="I37" s="1"/>
      <c r="J37" s="1"/>
      <c r="K37" s="3"/>
      <c r="L37" s="3"/>
      <c r="M37" s="4"/>
    </row>
    <row r="38" spans="8:13" x14ac:dyDescent="0.25">
      <c r="H38" s="1"/>
      <c r="I38" s="1"/>
      <c r="J38" s="1"/>
      <c r="K38" s="3"/>
      <c r="L38" s="3"/>
      <c r="M38" s="4"/>
    </row>
    <row r="39" spans="8:13" x14ac:dyDescent="0.25">
      <c r="H39" s="1"/>
      <c r="I39" s="1"/>
      <c r="J39" s="1"/>
      <c r="K39" s="3"/>
      <c r="L39" s="3"/>
      <c r="M39" s="1"/>
    </row>
    <row r="40" spans="8:13" x14ac:dyDescent="0.25">
      <c r="H40" s="1"/>
      <c r="I40" s="1"/>
      <c r="J40" s="1"/>
      <c r="K40" s="3"/>
      <c r="L40" s="3"/>
      <c r="M40" s="1"/>
    </row>
    <row r="41" spans="8:13" x14ac:dyDescent="0.25">
      <c r="H41" s="1"/>
      <c r="I41" s="1"/>
      <c r="J41" s="1"/>
      <c r="K41" s="3"/>
      <c r="L41" s="3"/>
      <c r="M41" s="1"/>
    </row>
    <row r="42" spans="8:13" x14ac:dyDescent="0.25">
      <c r="H42" s="1"/>
      <c r="I42" s="1"/>
      <c r="J42" s="1"/>
      <c r="K42" s="3"/>
      <c r="L42" s="3"/>
      <c r="M42" s="1"/>
    </row>
    <row r="43" spans="8:13" x14ac:dyDescent="0.25">
      <c r="H43" s="1"/>
      <c r="I43" s="1"/>
      <c r="J43" s="1"/>
      <c r="K43" s="3"/>
      <c r="L43" s="3"/>
      <c r="M43" s="1"/>
    </row>
    <row r="44" spans="8:13" x14ac:dyDescent="0.25">
      <c r="H44" s="1"/>
      <c r="I44" s="1"/>
      <c r="J44" s="1"/>
      <c r="K44" s="3"/>
      <c r="L44" s="3"/>
      <c r="M44" s="1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2" topLeftCell="C1" activePane="topRight" state="frozen"/>
      <selection pane="topRight" activeCell="E3" sqref="D3:E3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1" x14ac:dyDescent="0.25">
      <c r="A1" s="5" t="s">
        <v>31</v>
      </c>
      <c r="B1" s="21" t="s">
        <v>22</v>
      </c>
      <c r="C1" s="22" t="s">
        <v>34</v>
      </c>
      <c r="D1" s="22" t="s">
        <v>35</v>
      </c>
      <c r="E1" s="22" t="s">
        <v>20</v>
      </c>
      <c r="F1" s="22" t="s">
        <v>21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1" x14ac:dyDescent="0.25">
      <c r="A2" s="5" t="s">
        <v>32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1" ht="19.5" x14ac:dyDescent="0.25">
      <c r="A3" s="2" t="s">
        <v>34</v>
      </c>
      <c r="B3" s="6">
        <f>((D$3+E$3+F3)-C3)*627.5095</f>
        <v>29.321477270053506</v>
      </c>
      <c r="C3" s="2">
        <v>-830.893186098</v>
      </c>
      <c r="D3" s="2">
        <v>-99.766141338599994</v>
      </c>
      <c r="E3" s="2">
        <v>-329.46628915100001</v>
      </c>
      <c r="F3" s="2">
        <v>-401.614028862</v>
      </c>
      <c r="G3" s="1"/>
      <c r="H3" s="2" t="s">
        <v>33</v>
      </c>
      <c r="I3" s="1"/>
      <c r="J3" s="1"/>
      <c r="K3" s="1"/>
    </row>
    <row r="4" spans="1:11" x14ac:dyDescent="0.25">
      <c r="A4" s="2" t="s">
        <v>36</v>
      </c>
      <c r="B4" s="6">
        <f t="shared" ref="B4:B21" si="0">((D$3+E$3+F4)-C4)*627.5095</f>
        <v>29.395003185713307</v>
      </c>
      <c r="C4" s="2">
        <v>-930.17001328699996</v>
      </c>
      <c r="D4" s="2"/>
      <c r="E4" s="2"/>
      <c r="F4" s="2">
        <v>-500.89073888000001</v>
      </c>
      <c r="G4" s="1"/>
      <c r="H4" s="1"/>
      <c r="I4" s="1"/>
      <c r="J4" s="1"/>
      <c r="K4" s="1"/>
    </row>
    <row r="5" spans="1:11" x14ac:dyDescent="0.25">
      <c r="A5" s="2" t="s">
        <v>37</v>
      </c>
      <c r="B5" s="6">
        <f t="shared" si="0"/>
        <v>29.323479025448332</v>
      </c>
      <c r="C5" s="2">
        <v>-930.17096057900005</v>
      </c>
      <c r="D5" s="2"/>
      <c r="E5" s="2"/>
      <c r="F5" s="2">
        <v>-500.89180015300002</v>
      </c>
      <c r="G5" s="1"/>
      <c r="H5" s="1"/>
      <c r="I5" s="1"/>
      <c r="J5" s="1"/>
      <c r="K5" s="1"/>
    </row>
    <row r="6" spans="1:11" x14ac:dyDescent="0.25">
      <c r="A6" s="2" t="s">
        <v>38</v>
      </c>
      <c r="B6" s="6">
        <f t="shared" si="0"/>
        <v>29.058851994160197</v>
      </c>
      <c r="C6" s="2">
        <v>-930.16851153100004</v>
      </c>
      <c r="D6" s="2"/>
      <c r="E6" s="2"/>
      <c r="F6" s="2">
        <v>-500.88977281500001</v>
      </c>
      <c r="G6" s="1"/>
      <c r="H6" s="1"/>
      <c r="I6" s="1"/>
      <c r="J6" s="1"/>
      <c r="K6" s="1"/>
    </row>
    <row r="7" spans="1:11" x14ac:dyDescent="0.25">
      <c r="A7" s="2" t="s">
        <v>39</v>
      </c>
      <c r="B7" s="6">
        <f t="shared" si="0"/>
        <v>29.387131706678755</v>
      </c>
      <c r="C7" s="2">
        <v>-1290.52599295</v>
      </c>
      <c r="D7" s="2"/>
      <c r="E7" s="2"/>
      <c r="F7" s="2">
        <v>-861.24673108699994</v>
      </c>
      <c r="G7" s="1"/>
      <c r="H7" s="1"/>
      <c r="I7" s="1"/>
      <c r="J7" s="1"/>
      <c r="K7" s="1"/>
    </row>
    <row r="8" spans="1:11" x14ac:dyDescent="0.25">
      <c r="A8" s="2" t="s">
        <v>40</v>
      </c>
      <c r="B8" s="6">
        <f t="shared" si="0"/>
        <v>29.471877491967625</v>
      </c>
      <c r="C8" s="2">
        <v>-1290.5257663499999</v>
      </c>
      <c r="D8" s="2"/>
      <c r="E8" s="2"/>
      <c r="F8" s="2">
        <v>-861.24636943600001</v>
      </c>
      <c r="G8" s="1"/>
      <c r="H8" s="1"/>
      <c r="I8" s="1"/>
      <c r="J8" s="1"/>
      <c r="K8" s="1"/>
    </row>
    <row r="9" spans="1:11" x14ac:dyDescent="0.25">
      <c r="A9" s="2" t="s">
        <v>41</v>
      </c>
      <c r="B9" s="6">
        <f t="shared" si="0"/>
        <v>29.303433862016103</v>
      </c>
      <c r="C9" s="2">
        <v>-1290.5244983</v>
      </c>
      <c r="D9" s="2"/>
      <c r="E9" s="2"/>
      <c r="F9" s="2">
        <v>-861.24536981799997</v>
      </c>
      <c r="G9" s="1"/>
      <c r="H9" s="1"/>
      <c r="I9" s="1"/>
      <c r="J9" s="1"/>
      <c r="K9" s="1"/>
    </row>
    <row r="10" spans="1:11" x14ac:dyDescent="0.25">
      <c r="A10" s="2" t="s">
        <v>42</v>
      </c>
      <c r="B10" s="6">
        <f t="shared" si="0"/>
        <v>29.351870065145285</v>
      </c>
      <c r="C10" s="2">
        <v>-3404.5195065500002</v>
      </c>
      <c r="D10" s="2"/>
      <c r="E10" s="2"/>
      <c r="F10" s="2">
        <v>-2975.2403008800002</v>
      </c>
      <c r="G10" s="1"/>
      <c r="H10" s="1"/>
      <c r="I10" s="1"/>
      <c r="J10" s="1"/>
      <c r="K10" s="1"/>
    </row>
    <row r="11" spans="1:11" x14ac:dyDescent="0.25">
      <c r="A11" s="2" t="s">
        <v>43</v>
      </c>
      <c r="B11" s="6">
        <f t="shared" si="0"/>
        <v>29.505666368584968</v>
      </c>
      <c r="C11" s="2">
        <v>-3404.5194261400002</v>
      </c>
      <c r="D11" s="2"/>
      <c r="E11" s="2"/>
      <c r="F11" s="2">
        <v>-2975.23997538</v>
      </c>
      <c r="G11" s="1"/>
      <c r="H11" s="1"/>
      <c r="I11" s="1"/>
      <c r="J11" s="1"/>
      <c r="K11" s="1"/>
    </row>
    <row r="12" spans="1:11" x14ac:dyDescent="0.25">
      <c r="A12" s="2" t="s">
        <v>44</v>
      </c>
      <c r="B12" s="6">
        <f t="shared" si="0"/>
        <v>29.563610595695781</v>
      </c>
      <c r="C12" s="2">
        <v>-3404.5186810599998</v>
      </c>
      <c r="D12" s="2"/>
      <c r="E12" s="2"/>
      <c r="F12" s="2">
        <v>-2975.2391379599999</v>
      </c>
      <c r="G12" s="1"/>
      <c r="H12" s="1"/>
      <c r="I12" s="1"/>
      <c r="J12" s="1"/>
      <c r="K12" s="1"/>
    </row>
    <row r="13" spans="1:11" x14ac:dyDescent="0.25">
      <c r="A13" s="2" t="s">
        <v>45</v>
      </c>
      <c r="B13" s="6">
        <f t="shared" si="0"/>
        <v>29.240222947438895</v>
      </c>
      <c r="C13" s="2">
        <v>-870.22412468899995</v>
      </c>
      <c r="D13" s="2"/>
      <c r="E13" s="2"/>
      <c r="F13" s="2">
        <v>-440.94509693999998</v>
      </c>
      <c r="G13" s="1"/>
      <c r="H13" s="1"/>
      <c r="I13" s="1"/>
      <c r="J13" s="1"/>
      <c r="K13" s="1"/>
    </row>
    <row r="14" spans="1:11" x14ac:dyDescent="0.25">
      <c r="A14" s="2" t="s">
        <v>46</v>
      </c>
      <c r="B14" s="6">
        <f t="shared" si="0"/>
        <v>-546045.10412160028</v>
      </c>
      <c r="C14" s="2"/>
      <c r="D14" s="2"/>
      <c r="E14" s="2"/>
      <c r="F14" s="2">
        <v>-440.94579648799998</v>
      </c>
      <c r="G14" s="1"/>
      <c r="H14" s="1"/>
      <c r="I14" s="1"/>
      <c r="J14" s="1"/>
      <c r="K14" s="1"/>
    </row>
    <row r="15" spans="1:11" x14ac:dyDescent="0.25">
      <c r="A15" s="2" t="s">
        <v>47</v>
      </c>
      <c r="B15" s="6">
        <f t="shared" si="0"/>
        <v>28.753674043983114</v>
      </c>
      <c r="C15" s="2">
        <v>-870.22381326699997</v>
      </c>
      <c r="D15" s="2"/>
      <c r="E15" s="2"/>
      <c r="F15" s="2">
        <v>-440.94556088299998</v>
      </c>
      <c r="G15" s="1"/>
      <c r="H15" s="1"/>
      <c r="I15" s="1"/>
      <c r="J15" s="1"/>
      <c r="K15" s="1"/>
    </row>
    <row r="16" spans="1:11" x14ac:dyDescent="0.25">
      <c r="A16" s="2" t="s">
        <v>48</v>
      </c>
      <c r="B16" s="6">
        <f t="shared" si="0"/>
        <v>28.403188025411954</v>
      </c>
      <c r="C16" s="2">
        <v>-886.27364374700005</v>
      </c>
      <c r="D16" s="2"/>
      <c r="E16" s="2"/>
      <c r="F16" s="2">
        <v>-456.99594989799999</v>
      </c>
      <c r="G16" s="1"/>
      <c r="H16" s="1"/>
      <c r="I16" s="1"/>
      <c r="J16" s="1"/>
      <c r="K16" s="1"/>
    </row>
    <row r="17" spans="1:13" x14ac:dyDescent="0.25">
      <c r="A17" s="2" t="s">
        <v>49</v>
      </c>
      <c r="B17" s="6">
        <f t="shared" si="0"/>
        <v>29.424136569288212</v>
      </c>
      <c r="C17" s="2">
        <v>-886.27559478700005</v>
      </c>
      <c r="D17" s="2"/>
      <c r="E17" s="2"/>
      <c r="F17" s="2">
        <v>-456.99627395300001</v>
      </c>
      <c r="G17" s="1"/>
      <c r="H17" s="1"/>
      <c r="I17" s="1"/>
      <c r="J17" s="1"/>
      <c r="K17" s="1"/>
    </row>
    <row r="18" spans="1:13" x14ac:dyDescent="0.25">
      <c r="A18" s="2" t="s">
        <v>50</v>
      </c>
      <c r="B18" s="6">
        <f t="shared" si="0"/>
        <v>26.884384111914208</v>
      </c>
      <c r="C18" s="2">
        <v>-886.27196696999999</v>
      </c>
      <c r="D18" s="2"/>
      <c r="E18" s="2"/>
      <c r="F18" s="2">
        <v>-456.99669348899999</v>
      </c>
      <c r="G18" s="1"/>
      <c r="H18" s="1"/>
      <c r="I18" s="1"/>
      <c r="J18" s="1"/>
      <c r="K18" s="1"/>
    </row>
    <row r="19" spans="1:13" x14ac:dyDescent="0.25">
      <c r="A19" s="2" t="s">
        <v>51</v>
      </c>
      <c r="B19" s="6">
        <f t="shared" si="0"/>
        <v>29.171811234266084</v>
      </c>
      <c r="C19" s="2">
        <v>-906.14819269899999</v>
      </c>
      <c r="D19" s="2"/>
      <c r="E19" s="2"/>
      <c r="F19" s="2">
        <v>-476.86927397099998</v>
      </c>
      <c r="G19" s="1"/>
      <c r="H19" s="1"/>
      <c r="I19" s="1"/>
      <c r="J19" s="1"/>
      <c r="K19" s="1"/>
    </row>
    <row r="20" spans="1:13" x14ac:dyDescent="0.25">
      <c r="A20" s="2" t="s">
        <v>52</v>
      </c>
      <c r="B20" s="6">
        <f t="shared" si="0"/>
        <v>29.333699900173936</v>
      </c>
      <c r="C20" s="2">
        <v>-906.14874540100004</v>
      </c>
      <c r="D20" s="2"/>
      <c r="E20" s="2"/>
      <c r="F20" s="2">
        <v>-476.86956868700003</v>
      </c>
      <c r="G20" s="1"/>
      <c r="H20" s="1"/>
      <c r="I20" s="1"/>
      <c r="J20" s="1"/>
      <c r="K20" s="1"/>
    </row>
    <row r="21" spans="1:13" x14ac:dyDescent="0.25">
      <c r="A21" s="2" t="s">
        <v>53</v>
      </c>
      <c r="B21" s="6">
        <f t="shared" si="0"/>
        <v>27.953918206313389</v>
      </c>
      <c r="C21" s="2">
        <v>-906.14495352400002</v>
      </c>
      <c r="D21" s="2"/>
      <c r="E21" s="2"/>
      <c r="F21" s="2">
        <v>-476.86797563200003</v>
      </c>
      <c r="G21" s="1"/>
      <c r="H21" s="1"/>
      <c r="I21" s="1"/>
      <c r="J21" s="1"/>
      <c r="K21" s="1"/>
    </row>
    <row r="22" spans="1:13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 x14ac:dyDescent="0.25">
      <c r="B26" s="1"/>
      <c r="C26" s="1"/>
      <c r="D26" s="1"/>
      <c r="E26" s="1"/>
      <c r="F26" s="1"/>
      <c r="G26" s="1"/>
      <c r="H26" s="1"/>
      <c r="I26" s="1"/>
      <c r="J26" s="1"/>
      <c r="K26" s="3"/>
      <c r="L26" s="3"/>
      <c r="M26" s="4"/>
    </row>
    <row r="27" spans="1:13" x14ac:dyDescent="0.25"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4"/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3"/>
      <c r="L28" s="3"/>
      <c r="M28" s="4"/>
    </row>
    <row r="29" spans="1:13" x14ac:dyDescent="0.25">
      <c r="B29" s="1"/>
      <c r="C29" s="1"/>
      <c r="D29" s="1"/>
      <c r="E29" s="1"/>
      <c r="F29" s="1"/>
      <c r="G29" s="1"/>
      <c r="H29" s="1"/>
      <c r="I29" s="1"/>
      <c r="J29" s="1"/>
      <c r="K29" s="3"/>
      <c r="L29" s="3"/>
      <c r="M29" s="4"/>
    </row>
    <row r="30" spans="1:13" x14ac:dyDescent="0.25"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  <c r="M30" s="4"/>
    </row>
    <row r="31" spans="1:13" x14ac:dyDescent="0.25">
      <c r="H31" s="1"/>
      <c r="I31" s="1"/>
      <c r="J31" s="1"/>
      <c r="K31" s="3"/>
      <c r="L31" s="3"/>
      <c r="M31" s="4"/>
    </row>
    <row r="32" spans="1:13" x14ac:dyDescent="0.25">
      <c r="H32" s="1"/>
      <c r="I32" s="1"/>
      <c r="J32" s="1"/>
      <c r="K32" s="3"/>
      <c r="L32" s="3"/>
      <c r="M32" s="4"/>
    </row>
    <row r="33" spans="8:13" x14ac:dyDescent="0.25">
      <c r="H33" s="1"/>
      <c r="I33" s="1"/>
      <c r="J33" s="1"/>
      <c r="K33" s="3"/>
      <c r="L33" s="3"/>
      <c r="M33" s="4"/>
    </row>
    <row r="34" spans="8:13" x14ac:dyDescent="0.25">
      <c r="H34" s="1"/>
      <c r="I34" s="1"/>
      <c r="J34" s="1"/>
      <c r="K34" s="3"/>
      <c r="L34" s="3"/>
      <c r="M34" s="4"/>
    </row>
    <row r="35" spans="8:13" x14ac:dyDescent="0.25">
      <c r="H35" s="1"/>
      <c r="I35" s="1"/>
      <c r="J35" s="1"/>
      <c r="K35" s="3"/>
      <c r="L35" s="3"/>
      <c r="M35" s="4"/>
    </row>
    <row r="36" spans="8:13" x14ac:dyDescent="0.25">
      <c r="H36" s="1"/>
      <c r="I36" s="1"/>
      <c r="J36" s="1"/>
      <c r="K36" s="3"/>
      <c r="L36" s="3"/>
      <c r="M36" s="4"/>
    </row>
    <row r="37" spans="8:13" x14ac:dyDescent="0.25">
      <c r="H37" s="1"/>
      <c r="I37" s="1"/>
      <c r="J37" s="1"/>
      <c r="K37" s="3"/>
      <c r="L37" s="3"/>
      <c r="M37" s="4"/>
    </row>
    <row r="38" spans="8:13" x14ac:dyDescent="0.25">
      <c r="H38" s="1"/>
      <c r="I38" s="1"/>
      <c r="J38" s="1"/>
      <c r="K38" s="3"/>
      <c r="L38" s="3"/>
      <c r="M38" s="4"/>
    </row>
    <row r="39" spans="8:13" x14ac:dyDescent="0.25">
      <c r="H39" s="1"/>
      <c r="I39" s="1"/>
      <c r="J39" s="1"/>
      <c r="K39" s="3"/>
      <c r="L39" s="3"/>
      <c r="M39" s="1"/>
    </row>
    <row r="40" spans="8:13" x14ac:dyDescent="0.25">
      <c r="H40" s="1"/>
      <c r="I40" s="1"/>
      <c r="J40" s="1"/>
      <c r="K40" s="3"/>
      <c r="L40" s="3"/>
      <c r="M40" s="1"/>
    </row>
    <row r="41" spans="8:13" x14ac:dyDescent="0.25">
      <c r="H41" s="1"/>
      <c r="I41" s="1"/>
      <c r="J41" s="1"/>
      <c r="K41" s="3"/>
      <c r="L41" s="3"/>
      <c r="M41" s="1"/>
    </row>
    <row r="42" spans="8:13" x14ac:dyDescent="0.25">
      <c r="H42" s="1"/>
      <c r="I42" s="1"/>
      <c r="J42" s="1"/>
      <c r="K42" s="3"/>
      <c r="L42" s="3"/>
      <c r="M42" s="1"/>
    </row>
    <row r="43" spans="8:13" x14ac:dyDescent="0.25">
      <c r="H43" s="1"/>
      <c r="I43" s="1"/>
      <c r="J43" s="1"/>
      <c r="K43" s="3"/>
      <c r="L43" s="3"/>
      <c r="M43" s="1"/>
    </row>
    <row r="44" spans="8:13" x14ac:dyDescent="0.25">
      <c r="H44" s="1"/>
      <c r="I44" s="1"/>
      <c r="J44" s="1"/>
      <c r="K44" s="3"/>
      <c r="L44" s="3"/>
      <c r="M44" s="1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pane xSplit="2" topLeftCell="C1" activePane="topRight" state="frozen"/>
      <selection pane="topRight" activeCell="C21" sqref="C21"/>
    </sheetView>
  </sheetViews>
  <sheetFormatPr defaultRowHeight="16.5" x14ac:dyDescent="0.25"/>
  <cols>
    <col min="1" max="1" width="25.625" customWidth="1"/>
    <col min="2" max="2" width="15.625" customWidth="1"/>
    <col min="3" max="3" width="17.375" customWidth="1"/>
    <col min="4" max="5" width="12.625" customWidth="1"/>
    <col min="6" max="6" width="14.625" customWidth="1"/>
    <col min="7" max="11" width="13.625" customWidth="1"/>
  </cols>
  <sheetData>
    <row r="1" spans="1:11" x14ac:dyDescent="0.25">
      <c r="A1" s="19" t="s">
        <v>29</v>
      </c>
      <c r="B1" s="21" t="s">
        <v>22</v>
      </c>
      <c r="C1" s="22" t="s">
        <v>82</v>
      </c>
      <c r="D1" s="22" t="s">
        <v>35</v>
      </c>
      <c r="E1" s="22" t="s">
        <v>20</v>
      </c>
      <c r="F1" s="22" t="s">
        <v>81</v>
      </c>
      <c r="G1" s="20" t="s">
        <v>24</v>
      </c>
      <c r="H1" s="20" t="s">
        <v>26</v>
      </c>
      <c r="I1" s="20" t="s">
        <v>27</v>
      </c>
      <c r="J1" s="20" t="s">
        <v>25</v>
      </c>
      <c r="K1" s="20" t="s">
        <v>28</v>
      </c>
    </row>
    <row r="2" spans="1:11" x14ac:dyDescent="0.25">
      <c r="A2" s="19" t="s">
        <v>30</v>
      </c>
      <c r="B2" s="21"/>
      <c r="C2" s="22"/>
      <c r="D2" s="22"/>
      <c r="E2" s="22"/>
      <c r="F2" s="22"/>
      <c r="G2" s="20"/>
      <c r="H2" s="20"/>
      <c r="I2" s="20"/>
      <c r="J2" s="20"/>
      <c r="K2" s="20"/>
    </row>
    <row r="3" spans="1:11" x14ac:dyDescent="0.25">
      <c r="A3" s="2" t="s">
        <v>78</v>
      </c>
      <c r="B3" s="6">
        <f>((D$3+E$3+F3)-C3)*627.5095</f>
        <v>46.336305495151898</v>
      </c>
      <c r="C3" s="2">
        <v>-927.42345739999996</v>
      </c>
      <c r="D3" s="2">
        <v>-99.535699100000002</v>
      </c>
      <c r="E3" s="2">
        <v>-328.41674569999998</v>
      </c>
      <c r="F3" s="2">
        <v>-499.39717100000001</v>
      </c>
      <c r="G3" s="2"/>
      <c r="H3" s="2"/>
      <c r="I3" s="6"/>
      <c r="J3" s="8"/>
      <c r="K3" s="7"/>
    </row>
    <row r="4" spans="1:11" x14ac:dyDescent="0.25">
      <c r="A4" s="2" t="s">
        <v>79</v>
      </c>
      <c r="B4" s="6">
        <f t="shared" ref="B4:B21" si="0">((D$3+E$3+F4)-C4)*627.5095</f>
        <v>375583.33338684536</v>
      </c>
      <c r="C4" s="2">
        <v>-1026.4825601</v>
      </c>
      <c r="D4" s="2"/>
      <c r="E4" s="2"/>
      <c r="F4" s="2"/>
      <c r="G4" s="2"/>
      <c r="H4" s="2"/>
      <c r="I4" s="6"/>
      <c r="J4" s="8"/>
      <c r="K4" s="7"/>
    </row>
    <row r="5" spans="1:11" x14ac:dyDescent="0.25">
      <c r="A5" s="2" t="s">
        <v>80</v>
      </c>
      <c r="B5" s="6">
        <f t="shared" si="0"/>
        <v>375582.97821646841</v>
      </c>
      <c r="C5" s="2">
        <v>-1026.4819941000001</v>
      </c>
      <c r="D5" s="2"/>
      <c r="E5" s="2"/>
      <c r="F5" s="2"/>
      <c r="G5" s="2"/>
      <c r="H5" s="2"/>
      <c r="I5" s="6"/>
      <c r="J5" s="8"/>
      <c r="K5" s="7"/>
    </row>
    <row r="6" spans="1:11" x14ac:dyDescent="0.25">
      <c r="A6" s="2" t="s">
        <v>83</v>
      </c>
      <c r="B6" s="6">
        <f t="shared" si="0"/>
        <v>375582.2784806249</v>
      </c>
      <c r="C6" s="2">
        <v>-1026.480879</v>
      </c>
      <c r="D6" s="2"/>
      <c r="E6" s="2"/>
      <c r="F6" s="2"/>
      <c r="G6" s="2"/>
      <c r="H6" s="2"/>
      <c r="I6" s="6"/>
      <c r="J6" s="8"/>
      <c r="K6" s="7"/>
    </row>
    <row r="7" spans="1:11" x14ac:dyDescent="0.25">
      <c r="A7" s="2" t="s">
        <v>84</v>
      </c>
      <c r="B7" s="6">
        <f>((D$3+E$3+F7)-C7)*627.5095</f>
        <v>601493.36388567311</v>
      </c>
      <c r="C7" s="2">
        <v>-1386.4930945999999</v>
      </c>
      <c r="D7" s="2"/>
      <c r="E7" s="2"/>
      <c r="F7" s="2"/>
      <c r="G7" s="2"/>
      <c r="H7" s="2"/>
      <c r="I7" s="6"/>
      <c r="J7" s="8"/>
      <c r="K7" s="7"/>
    </row>
    <row r="8" spans="1:11" x14ac:dyDescent="0.25">
      <c r="A8" s="2" t="s">
        <v>85</v>
      </c>
      <c r="B8" s="6">
        <f t="shared" si="0"/>
        <v>601491.96635926561</v>
      </c>
      <c r="C8" s="2">
        <v>-1386.4908674999999</v>
      </c>
      <c r="D8" s="2"/>
      <c r="E8" s="2"/>
      <c r="F8" s="2"/>
      <c r="G8" s="2"/>
      <c r="H8" s="2"/>
      <c r="I8" s="6"/>
      <c r="J8" s="8"/>
      <c r="K8" s="7"/>
    </row>
    <row r="9" spans="1:11" x14ac:dyDescent="0.25">
      <c r="A9" s="2" t="s">
        <v>86</v>
      </c>
      <c r="B9" s="6">
        <f t="shared" si="0"/>
        <v>601491.50620654935</v>
      </c>
      <c r="C9" s="2">
        <v>-1386.4901342000001</v>
      </c>
      <c r="D9" s="2"/>
      <c r="E9" s="2"/>
      <c r="F9" s="2"/>
      <c r="G9" s="2"/>
      <c r="H9" s="2"/>
      <c r="I9" s="6"/>
      <c r="J9" s="8"/>
      <c r="K9" s="7"/>
    </row>
    <row r="10" spans="1:11" x14ac:dyDescent="0.25">
      <c r="A10" s="2" t="s">
        <v>87</v>
      </c>
      <c r="B10" s="6">
        <f t="shared" si="0"/>
        <v>1927344.8329707622</v>
      </c>
      <c r="C10" s="2">
        <v>-3499.3718144999998</v>
      </c>
      <c r="D10" s="2"/>
      <c r="E10" s="2"/>
      <c r="F10" s="2"/>
      <c r="G10" s="2"/>
      <c r="H10" s="2"/>
      <c r="I10" s="6"/>
      <c r="J10" s="8"/>
      <c r="K10" s="7"/>
    </row>
    <row r="11" spans="1:11" x14ac:dyDescent="0.25">
      <c r="A11" s="2" t="s">
        <v>88</v>
      </c>
      <c r="B11" s="6">
        <f t="shared" si="0"/>
        <v>1927343.0456982045</v>
      </c>
      <c r="C11" s="2">
        <v>-3499.3689663</v>
      </c>
      <c r="D11" s="2"/>
      <c r="E11" s="2"/>
      <c r="F11" s="2"/>
      <c r="G11" s="2"/>
      <c r="H11" s="2"/>
      <c r="I11" s="6"/>
      <c r="J11" s="8"/>
      <c r="K11" s="7"/>
    </row>
    <row r="12" spans="1:11" x14ac:dyDescent="0.25">
      <c r="A12" s="2" t="s">
        <v>89</v>
      </c>
      <c r="B12" s="6">
        <f t="shared" si="0"/>
        <v>1927342.6076965735</v>
      </c>
      <c r="C12" s="2">
        <v>-3499.3682683000002</v>
      </c>
      <c r="D12" s="2"/>
      <c r="E12" s="2"/>
      <c r="F12" s="2"/>
      <c r="G12" s="2"/>
      <c r="H12" s="2"/>
      <c r="I12" s="6"/>
      <c r="J12" s="8"/>
      <c r="K12" s="7"/>
    </row>
    <row r="13" spans="1:11" x14ac:dyDescent="0.25">
      <c r="A13" s="2" t="s">
        <v>90</v>
      </c>
      <c r="B13" s="6">
        <f t="shared" si="0"/>
        <v>338017.4931080867</v>
      </c>
      <c r="C13" s="2">
        <v>-966.61758550000002</v>
      </c>
      <c r="D13" s="2"/>
      <c r="E13" s="2"/>
      <c r="F13" s="2"/>
      <c r="G13" s="2"/>
      <c r="H13" s="2"/>
      <c r="I13" s="6"/>
      <c r="J13" s="8"/>
      <c r="K13" s="7"/>
    </row>
    <row r="14" spans="1:11" x14ac:dyDescent="0.25">
      <c r="A14" s="2" t="s">
        <v>91</v>
      </c>
      <c r="B14" s="6">
        <f t="shared" si="0"/>
        <v>338016.55912294693</v>
      </c>
      <c r="C14" s="2">
        <v>-966.61609710000005</v>
      </c>
      <c r="D14" s="2"/>
      <c r="E14" s="2"/>
      <c r="F14" s="2"/>
      <c r="G14" s="2"/>
      <c r="H14" s="2"/>
      <c r="I14" s="6"/>
      <c r="J14" s="8"/>
      <c r="K14" s="7"/>
    </row>
    <row r="15" spans="1:11" x14ac:dyDescent="0.25">
      <c r="A15" s="2" t="s">
        <v>92</v>
      </c>
      <c r="B15" s="6">
        <f t="shared" si="0"/>
        <v>338016.36120645056</v>
      </c>
      <c r="C15" s="2">
        <v>-966.61578169999996</v>
      </c>
      <c r="D15" s="2"/>
      <c r="E15" s="2"/>
      <c r="F15" s="2"/>
      <c r="G15" s="16"/>
      <c r="H15" s="2"/>
      <c r="I15" s="17"/>
      <c r="J15" s="18"/>
      <c r="K15" s="9"/>
    </row>
    <row r="16" spans="1:11" x14ac:dyDescent="0.25">
      <c r="A16" s="2" t="s">
        <v>93</v>
      </c>
      <c r="B16" s="6">
        <f t="shared" si="0"/>
        <v>348077.09871834901</v>
      </c>
      <c r="C16" s="2">
        <v>-982.64858679999998</v>
      </c>
      <c r="D16" s="2"/>
      <c r="E16" s="2"/>
      <c r="F16" s="2"/>
      <c r="G16" s="16"/>
      <c r="H16" s="2"/>
      <c r="I16" s="17"/>
      <c r="J16" s="18"/>
      <c r="K16" s="9"/>
    </row>
    <row r="17" spans="1:16" x14ac:dyDescent="0.25">
      <c r="A17" s="2" t="s">
        <v>94</v>
      </c>
      <c r="B17" s="6">
        <f t="shared" si="0"/>
        <v>348075.65933705791</v>
      </c>
      <c r="C17" s="2">
        <v>-982.64629300000001</v>
      </c>
      <c r="D17" s="2"/>
      <c r="E17" s="2"/>
      <c r="F17" s="2"/>
      <c r="G17" s="16"/>
      <c r="H17" s="2"/>
      <c r="I17" s="17"/>
      <c r="J17" s="18"/>
      <c r="K17" s="9"/>
    </row>
    <row r="18" spans="1:16" x14ac:dyDescent="0.25">
      <c r="A18" s="2" t="s">
        <v>95</v>
      </c>
      <c r="B18" s="6">
        <f t="shared" si="0"/>
        <v>348074.99166694988</v>
      </c>
      <c r="C18" s="2">
        <v>-982.64522899999997</v>
      </c>
      <c r="D18" s="2"/>
      <c r="E18" s="2"/>
      <c r="F18" s="2"/>
      <c r="G18" s="16"/>
      <c r="H18" s="2"/>
      <c r="I18" s="17"/>
      <c r="J18" s="18"/>
      <c r="K18" s="9"/>
    </row>
    <row r="19" spans="1:16" x14ac:dyDescent="0.25">
      <c r="A19" s="2" t="s">
        <v>96</v>
      </c>
      <c r="B19" s="6">
        <f t="shared" si="0"/>
        <v>360531.59257833479</v>
      </c>
      <c r="C19" s="2">
        <v>-1002.4960853</v>
      </c>
      <c r="D19" s="2"/>
      <c r="E19" s="2"/>
      <c r="F19" s="2"/>
      <c r="G19" s="16"/>
      <c r="H19" s="2"/>
      <c r="I19" s="17"/>
      <c r="J19" s="18"/>
      <c r="K19" s="9"/>
    </row>
    <row r="20" spans="1:16" ht="19.5" x14ac:dyDescent="0.25">
      <c r="A20" s="2" t="s">
        <v>97</v>
      </c>
      <c r="B20" s="6">
        <f t="shared" si="0"/>
        <v>360530.19536568207</v>
      </c>
      <c r="C20" s="2">
        <v>-1002.4938587</v>
      </c>
      <c r="D20" s="2"/>
      <c r="E20" s="2"/>
      <c r="F20" s="2"/>
      <c r="G20" s="16"/>
      <c r="H20" s="2"/>
      <c r="I20" s="17"/>
      <c r="J20" s="18"/>
      <c r="K20" s="9"/>
      <c r="L20" s="16" t="s">
        <v>100</v>
      </c>
      <c r="M20" s="2" t="s">
        <v>99</v>
      </c>
      <c r="N20" s="17">
        <v>2.7660999999999998</v>
      </c>
      <c r="O20" s="18">
        <v>448.23</v>
      </c>
      <c r="P20" s="9">
        <v>7.7700000000000005E-2</v>
      </c>
    </row>
    <row r="21" spans="1:16" x14ac:dyDescent="0.25">
      <c r="A21" s="2" t="s">
        <v>98</v>
      </c>
      <c r="B21" s="6">
        <f t="shared" si="0"/>
        <v>360529.10544443148</v>
      </c>
      <c r="C21" s="2">
        <v>-1002.4921217999999</v>
      </c>
      <c r="D21" s="2"/>
      <c r="E21" s="2"/>
      <c r="F21" s="2"/>
      <c r="G21" s="16"/>
      <c r="H21" s="2"/>
      <c r="I21" s="17"/>
      <c r="J21" s="18"/>
      <c r="K21" s="9"/>
    </row>
    <row r="22" spans="1:16" x14ac:dyDescent="0.25">
      <c r="A22" s="2"/>
      <c r="B22" s="6"/>
      <c r="C22" s="2"/>
      <c r="D22" s="2"/>
      <c r="E22" s="2"/>
      <c r="F22" s="2"/>
      <c r="G22" s="2"/>
      <c r="H22" s="2"/>
      <c r="I22" s="6"/>
      <c r="J22" s="8"/>
      <c r="K22" s="7"/>
    </row>
    <row r="23" spans="1:16" x14ac:dyDescent="0.25">
      <c r="A23" s="2"/>
      <c r="B23" s="6"/>
      <c r="C23" s="2"/>
      <c r="D23" s="2"/>
      <c r="E23" s="2"/>
      <c r="F23" s="2"/>
      <c r="G23" s="1"/>
      <c r="H23" s="1"/>
      <c r="I23" s="1"/>
      <c r="J23" s="1"/>
      <c r="K23" s="1"/>
    </row>
    <row r="24" spans="1:16" x14ac:dyDescent="0.25">
      <c r="A24" s="2"/>
      <c r="B24" s="6"/>
      <c r="C24" s="2"/>
      <c r="D24" s="2"/>
      <c r="E24" s="2"/>
      <c r="F24" s="2"/>
      <c r="G24" s="1"/>
      <c r="H24" s="1"/>
      <c r="I24" s="1"/>
      <c r="J24" s="1"/>
      <c r="K24" s="1"/>
    </row>
    <row r="25" spans="1:16" x14ac:dyDescent="0.25">
      <c r="A25" s="2"/>
      <c r="B25" s="6"/>
      <c r="C25" s="2"/>
      <c r="D25" s="2"/>
      <c r="E25" s="2"/>
      <c r="F25" s="2"/>
      <c r="G25" s="1"/>
      <c r="H25" s="1"/>
      <c r="I25" s="1"/>
      <c r="J25" s="1"/>
      <c r="K25" s="1"/>
    </row>
    <row r="26" spans="1:16" x14ac:dyDescent="0.25">
      <c r="C26" s="15"/>
      <c r="H26" s="1"/>
      <c r="I26" s="1"/>
    </row>
    <row r="27" spans="1:16" x14ac:dyDescent="0.25">
      <c r="C27" s="14"/>
      <c r="F27" s="17"/>
      <c r="G27" s="18"/>
      <c r="H27" s="9"/>
      <c r="I27" s="6"/>
      <c r="J27" s="1"/>
      <c r="K27" s="3"/>
      <c r="L27" s="3"/>
      <c r="M27" s="4"/>
    </row>
    <row r="28" spans="1:16" x14ac:dyDescent="0.25">
      <c r="C28" s="14"/>
      <c r="F28" s="17"/>
      <c r="G28" s="18"/>
      <c r="H28" s="9"/>
      <c r="I28" s="17"/>
      <c r="J28" s="1"/>
      <c r="K28" s="3"/>
      <c r="L28" s="3"/>
      <c r="M28" s="4"/>
    </row>
    <row r="29" spans="1:16" x14ac:dyDescent="0.25">
      <c r="C29" s="14"/>
      <c r="F29" s="17"/>
      <c r="G29" s="18"/>
      <c r="H29" s="9"/>
      <c r="I29" s="6"/>
      <c r="J29" s="1"/>
      <c r="K29" s="3"/>
      <c r="L29" s="3"/>
      <c r="M29" s="4"/>
    </row>
    <row r="30" spans="1:16" x14ac:dyDescent="0.25">
      <c r="C30" s="14"/>
      <c r="F30" s="17"/>
      <c r="G30" s="18"/>
      <c r="H30" s="9"/>
      <c r="I30" s="17"/>
      <c r="J30" s="1"/>
      <c r="K30" s="3"/>
      <c r="L30" s="3"/>
      <c r="M30" s="4"/>
    </row>
    <row r="31" spans="1:16" x14ac:dyDescent="0.25">
      <c r="C31" s="14"/>
      <c r="F31" s="17"/>
      <c r="G31" s="18"/>
      <c r="H31" s="9"/>
      <c r="I31" s="17"/>
      <c r="J31" s="1"/>
      <c r="K31" s="3"/>
      <c r="L31" s="3"/>
      <c r="M31" s="4"/>
    </row>
    <row r="32" spans="1:16" x14ac:dyDescent="0.25">
      <c r="C32" s="14"/>
      <c r="F32" s="17"/>
      <c r="G32" s="18"/>
      <c r="H32" s="9"/>
      <c r="I32" s="17"/>
      <c r="J32" s="1"/>
      <c r="K32" s="3"/>
      <c r="L32" s="3"/>
      <c r="M32" s="4"/>
    </row>
    <row r="33" spans="3:13" x14ac:dyDescent="0.25">
      <c r="C33" s="14"/>
      <c r="F33" s="17"/>
      <c r="G33" s="18"/>
      <c r="H33" s="9"/>
      <c r="I33" s="17"/>
      <c r="J33" s="1"/>
      <c r="K33" s="3"/>
      <c r="L33" s="3"/>
      <c r="M33" s="4"/>
    </row>
    <row r="34" spans="3:13" x14ac:dyDescent="0.25">
      <c r="C34" s="14"/>
      <c r="F34" s="17"/>
      <c r="G34" s="18"/>
      <c r="H34" s="9"/>
      <c r="I34" s="17"/>
      <c r="J34" s="1"/>
      <c r="K34" s="3"/>
      <c r="L34" s="3"/>
      <c r="M34" s="4"/>
    </row>
    <row r="35" spans="3:13" x14ac:dyDescent="0.25">
      <c r="C35" s="14"/>
      <c r="F35" s="17"/>
      <c r="G35" s="18"/>
      <c r="H35" s="9"/>
      <c r="I35" s="17"/>
      <c r="J35" s="1"/>
      <c r="K35" s="3"/>
      <c r="L35" s="3"/>
      <c r="M35" s="4"/>
    </row>
    <row r="36" spans="3:13" x14ac:dyDescent="0.25">
      <c r="C36" s="14"/>
      <c r="F36" s="17"/>
      <c r="G36" s="18"/>
      <c r="H36" s="9"/>
      <c r="I36" s="17"/>
      <c r="J36" s="1"/>
      <c r="K36" s="3"/>
      <c r="L36" s="3"/>
      <c r="M36" s="4"/>
    </row>
    <row r="37" spans="3:13" x14ac:dyDescent="0.25">
      <c r="C37" s="14"/>
      <c r="F37" s="17"/>
      <c r="G37" s="18"/>
      <c r="H37" s="9"/>
      <c r="I37" s="17"/>
      <c r="J37" s="1"/>
      <c r="K37" s="3"/>
      <c r="L37" s="3"/>
      <c r="M37" s="4"/>
    </row>
    <row r="38" spans="3:13" x14ac:dyDescent="0.25">
      <c r="C38" s="14"/>
      <c r="F38" s="17"/>
      <c r="G38" s="18"/>
      <c r="H38" s="9"/>
      <c r="I38" s="17"/>
      <c r="J38" s="1"/>
      <c r="K38" s="3"/>
      <c r="L38" s="3"/>
      <c r="M38" s="4"/>
    </row>
    <row r="39" spans="3:13" x14ac:dyDescent="0.25">
      <c r="C39" s="15"/>
      <c r="F39" s="17"/>
      <c r="G39" s="18"/>
      <c r="H39" s="9"/>
      <c r="I39" s="17"/>
      <c r="J39" s="1"/>
      <c r="K39" s="3"/>
      <c r="L39" s="3"/>
      <c r="M39" s="4"/>
    </row>
    <row r="40" spans="3:13" x14ac:dyDescent="0.25">
      <c r="C40" s="14"/>
      <c r="F40" s="17"/>
      <c r="G40" s="18"/>
      <c r="H40" s="9"/>
      <c r="I40" s="17"/>
      <c r="J40" s="1"/>
      <c r="K40" s="3"/>
      <c r="L40" s="3"/>
      <c r="M40" s="1"/>
    </row>
    <row r="41" spans="3:13" x14ac:dyDescent="0.25">
      <c r="C41" s="14"/>
      <c r="F41" s="17"/>
      <c r="G41" s="18"/>
      <c r="H41" s="9"/>
      <c r="I41" s="17"/>
      <c r="J41" s="1"/>
      <c r="K41" s="3"/>
      <c r="L41" s="3"/>
      <c r="M41" s="1"/>
    </row>
    <row r="42" spans="3:13" x14ac:dyDescent="0.25">
      <c r="C42" s="14"/>
      <c r="D42" s="14"/>
      <c r="G42" s="8"/>
      <c r="H42" s="7"/>
      <c r="I42" s="1"/>
      <c r="J42" s="1"/>
      <c r="K42" s="3"/>
      <c r="L42" s="3"/>
      <c r="M42" s="1"/>
    </row>
    <row r="43" spans="3:13" x14ac:dyDescent="0.25">
      <c r="C43" s="14"/>
      <c r="D43" s="14"/>
      <c r="F43" s="17"/>
      <c r="G43" s="8"/>
      <c r="H43" s="7"/>
      <c r="I43" s="17"/>
      <c r="J43" s="1"/>
      <c r="K43" s="3"/>
      <c r="L43" s="3"/>
      <c r="M43" s="1"/>
    </row>
    <row r="44" spans="3:13" x14ac:dyDescent="0.25">
      <c r="C44" s="14"/>
      <c r="D44" s="14"/>
      <c r="F44" s="17"/>
      <c r="G44" s="18"/>
      <c r="H44" s="9"/>
      <c r="I44" s="17"/>
      <c r="J44" s="1"/>
      <c r="K44" s="3"/>
      <c r="L44" s="3"/>
      <c r="M44" s="1"/>
    </row>
    <row r="45" spans="3:13" x14ac:dyDescent="0.25">
      <c r="C45" s="14"/>
      <c r="D45" s="14"/>
      <c r="F45" s="17"/>
      <c r="G45" s="8"/>
      <c r="H45" s="7"/>
      <c r="I45" s="17"/>
      <c r="J45" s="1"/>
      <c r="K45" s="3"/>
      <c r="L45" s="3"/>
      <c r="M45" s="1"/>
    </row>
    <row r="46" spans="3:13" x14ac:dyDescent="0.25">
      <c r="C46" s="14"/>
      <c r="D46" s="14"/>
      <c r="F46" s="17"/>
      <c r="G46" s="18"/>
      <c r="H46" s="9"/>
      <c r="I46" s="17"/>
    </row>
    <row r="47" spans="3:13" x14ac:dyDescent="0.25">
      <c r="C47" s="14"/>
      <c r="D47" s="14"/>
      <c r="F47" s="17"/>
      <c r="G47" s="18"/>
      <c r="H47" s="9"/>
      <c r="I47" s="6"/>
    </row>
    <row r="48" spans="3:13" x14ac:dyDescent="0.25">
      <c r="C48" s="14"/>
      <c r="D48" s="14"/>
      <c r="F48" s="17"/>
      <c r="G48" s="18"/>
      <c r="H48" s="9"/>
      <c r="I48" s="6"/>
    </row>
    <row r="49" spans="3:9" x14ac:dyDescent="0.25">
      <c r="C49" s="14"/>
      <c r="F49" s="17"/>
      <c r="G49" s="8"/>
      <c r="H49" s="7"/>
      <c r="I49" s="17"/>
    </row>
    <row r="50" spans="3:9" x14ac:dyDescent="0.25">
      <c r="C50" s="14"/>
      <c r="F50" s="17"/>
      <c r="G50" s="18"/>
      <c r="H50" s="9"/>
      <c r="I50" s="17"/>
    </row>
    <row r="51" spans="3:9" x14ac:dyDescent="0.25">
      <c r="C51" s="14"/>
      <c r="G51" s="8"/>
      <c r="H51" s="7"/>
    </row>
    <row r="52" spans="3:9" x14ac:dyDescent="0.25">
      <c r="C52" s="14"/>
      <c r="F52" s="17"/>
      <c r="G52" s="18"/>
      <c r="H52" s="9"/>
      <c r="I52" s="17"/>
    </row>
    <row r="53" spans="3:9" x14ac:dyDescent="0.25">
      <c r="C53" s="15"/>
      <c r="H53" s="1"/>
      <c r="I53" s="1"/>
    </row>
    <row r="54" spans="3:9" x14ac:dyDescent="0.25">
      <c r="C54" s="14"/>
      <c r="F54" s="17"/>
      <c r="G54" s="18"/>
      <c r="H54" s="9"/>
      <c r="I54" s="17"/>
    </row>
    <row r="55" spans="3:9" x14ac:dyDescent="0.25">
      <c r="H55" s="1"/>
      <c r="I55" s="1"/>
    </row>
    <row r="56" spans="3:9" x14ac:dyDescent="0.25">
      <c r="C56" s="14"/>
      <c r="F56" s="17"/>
      <c r="G56" s="8"/>
      <c r="H56" s="7"/>
      <c r="I56" s="17"/>
    </row>
    <row r="57" spans="3:9" x14ac:dyDescent="0.25">
      <c r="C57" s="14"/>
      <c r="F57" s="17"/>
      <c r="G57" s="18"/>
      <c r="H57" s="9"/>
      <c r="I57" s="17"/>
    </row>
    <row r="58" spans="3:9" x14ac:dyDescent="0.25">
      <c r="C58" s="14"/>
      <c r="F58" s="17"/>
      <c r="G58" s="8"/>
      <c r="H58" s="7"/>
      <c r="I58" s="17"/>
    </row>
    <row r="59" spans="3:9" x14ac:dyDescent="0.25">
      <c r="C59" s="14"/>
      <c r="F59" s="17"/>
      <c r="G59" s="18"/>
      <c r="H59" s="9"/>
      <c r="I59" s="17"/>
    </row>
    <row r="60" spans="3:9" x14ac:dyDescent="0.25">
      <c r="C60" s="14"/>
      <c r="G60" s="8"/>
      <c r="H60" s="7"/>
    </row>
    <row r="61" spans="3:9" x14ac:dyDescent="0.25">
      <c r="C61" s="14"/>
      <c r="F61" s="17"/>
      <c r="G61" s="18"/>
      <c r="H61" s="9"/>
      <c r="I61" s="17"/>
    </row>
    <row r="62" spans="3:9" x14ac:dyDescent="0.25">
      <c r="C62" s="14"/>
      <c r="F62" s="17"/>
      <c r="G62" s="8"/>
      <c r="H62" s="7"/>
      <c r="I62" s="17"/>
    </row>
    <row r="63" spans="3:9" x14ac:dyDescent="0.25">
      <c r="C63" s="14"/>
      <c r="F63" s="17"/>
      <c r="G63" s="8"/>
      <c r="H63" s="7"/>
      <c r="I63" s="17"/>
    </row>
    <row r="64" spans="3:9" x14ac:dyDescent="0.25">
      <c r="C64" s="14"/>
      <c r="F64" s="17"/>
      <c r="G64" s="18"/>
      <c r="H64" s="9"/>
      <c r="I64" s="17"/>
    </row>
  </sheetData>
  <mergeCells count="10"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G1:G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BaD_H</vt:lpstr>
      <vt:lpstr>BaT_H</vt:lpstr>
      <vt:lpstr>BaD_F</vt:lpstr>
      <vt:lpstr>BaT_F_singlet</vt:lpstr>
      <vt:lpstr>BaT_F</vt:lpstr>
      <vt:lpstr>MaD_F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yoki</dc:creator>
  <cp:lastModifiedBy>yoki</cp:lastModifiedBy>
  <dcterms:created xsi:type="dcterms:W3CDTF">2017-02-06T01:46:59Z</dcterms:created>
  <dcterms:modified xsi:type="dcterms:W3CDTF">2017-04-05T08:35:43Z</dcterms:modified>
</cp:coreProperties>
</file>