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6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public_html\"/>
    </mc:Choice>
  </mc:AlternateContent>
  <bookViews>
    <workbookView xWindow="0" yWindow="0" windowWidth="11970" windowHeight="7635" tabRatio="833" firstSheet="2" activeTab="9"/>
  </bookViews>
  <sheets>
    <sheet name="Background" sheetId="1" r:id="rId1"/>
    <sheet name="Background_1" sheetId="15" r:id="rId2"/>
    <sheet name="BaD_H" sheetId="14" r:id="rId3"/>
    <sheet name="BaT_H" sheetId="8" r:id="rId4"/>
    <sheet name="BaD_F" sheetId="10" r:id="rId5"/>
    <sheet name="BaT_F_singlet" sheetId="20" r:id="rId6"/>
    <sheet name="工作表1" sheetId="16" r:id="rId7"/>
    <sheet name="工作表2" sheetId="17" r:id="rId8"/>
    <sheet name="BaT_F" sheetId="12" r:id="rId9"/>
    <sheet name="MaD_F" sheetId="19" r:id="rId10"/>
    <sheet name="MaT_F" sheetId="18" r:id="rId1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1" i="20" l="1"/>
  <c r="B20" i="20"/>
  <c r="B19" i="20"/>
  <c r="B18" i="20"/>
  <c r="B17" i="20"/>
  <c r="B16" i="20"/>
  <c r="B15" i="20"/>
  <c r="B14" i="20"/>
  <c r="B13" i="20"/>
  <c r="B12" i="20"/>
  <c r="B11" i="20"/>
  <c r="B10" i="20"/>
  <c r="B9" i="20"/>
  <c r="B8" i="20"/>
  <c r="B7" i="20"/>
  <c r="B6" i="20"/>
  <c r="B5" i="20"/>
  <c r="B4" i="20"/>
  <c r="B3" i="20"/>
  <c r="B20" i="19" l="1"/>
  <c r="B19" i="19"/>
  <c r="B18" i="19"/>
  <c r="B17" i="19"/>
  <c r="B16" i="19"/>
  <c r="B15" i="19"/>
  <c r="B14" i="19"/>
  <c r="B13" i="19"/>
  <c r="B12" i="19"/>
  <c r="B11" i="19"/>
  <c r="B10" i="19"/>
  <c r="B9" i="19"/>
  <c r="B8" i="19"/>
  <c r="B7" i="19"/>
  <c r="B6" i="19"/>
  <c r="B5" i="19"/>
  <c r="B4" i="19"/>
  <c r="B3" i="19"/>
  <c r="B2" i="19"/>
  <c r="B20" i="18"/>
  <c r="B19" i="18"/>
  <c r="B18" i="18"/>
  <c r="B17" i="18"/>
  <c r="B16" i="18"/>
  <c r="B15" i="18"/>
  <c r="B14" i="18"/>
  <c r="B13" i="18"/>
  <c r="B12" i="18"/>
  <c r="B11" i="18"/>
  <c r="B10" i="18"/>
  <c r="B9" i="18"/>
  <c r="B8" i="18"/>
  <c r="B7" i="18"/>
  <c r="B6" i="18"/>
  <c r="B5" i="18"/>
  <c r="B4" i="18"/>
  <c r="B3" i="18"/>
  <c r="B2" i="18"/>
  <c r="B31" i="10" l="1"/>
  <c r="B30" i="10"/>
  <c r="B27" i="10"/>
  <c r="B28" i="10"/>
  <c r="B29" i="10"/>
  <c r="B25" i="10"/>
  <c r="B26" i="10"/>
  <c r="B85" i="16" l="1"/>
  <c r="B84" i="16"/>
  <c r="B82" i="16" l="1"/>
  <c r="B83" i="16"/>
  <c r="B79" i="16" l="1"/>
  <c r="B78" i="16"/>
  <c r="B80" i="16"/>
  <c r="B81" i="16"/>
  <c r="B77" i="16"/>
  <c r="B23" i="10" l="1"/>
  <c r="B24" i="10"/>
  <c r="B68" i="1" l="1"/>
  <c r="B69" i="1"/>
  <c r="B70" i="1"/>
  <c r="B71" i="1"/>
  <c r="B72" i="1"/>
  <c r="B67" i="1"/>
  <c r="B61" i="1"/>
  <c r="B62" i="1"/>
  <c r="B63" i="1"/>
  <c r="B64" i="1"/>
  <c r="B65" i="1"/>
  <c r="B66" i="1"/>
  <c r="B60" i="1"/>
  <c r="B26" i="1"/>
  <c r="B27" i="1"/>
  <c r="B28" i="1"/>
  <c r="B29" i="1"/>
  <c r="B30" i="1"/>
  <c r="B25" i="1"/>
  <c r="B33" i="1"/>
  <c r="B19" i="1"/>
  <c r="B20" i="1"/>
  <c r="B21" i="1"/>
  <c r="B22" i="1"/>
  <c r="B23" i="1"/>
  <c r="B24" i="1"/>
  <c r="B18" i="1"/>
  <c r="P25" i="14" l="1"/>
  <c r="O25" i="14"/>
  <c r="P24" i="14"/>
  <c r="O24" i="14"/>
  <c r="P23" i="14"/>
  <c r="O23" i="14"/>
  <c r="P22" i="14"/>
  <c r="O22" i="14"/>
  <c r="P21" i="14"/>
  <c r="O21" i="14"/>
  <c r="P20" i="14"/>
  <c r="O20" i="14"/>
  <c r="N25" i="14"/>
  <c r="N24" i="14"/>
  <c r="N23" i="14"/>
  <c r="N22" i="14"/>
  <c r="N20" i="14"/>
  <c r="N21" i="14"/>
  <c r="P19" i="14"/>
  <c r="O19" i="14"/>
  <c r="N19" i="14"/>
  <c r="B30" i="15"/>
  <c r="B29" i="15"/>
  <c r="B28" i="15"/>
  <c r="B27" i="15"/>
  <c r="B22" i="15"/>
  <c r="B23" i="15"/>
  <c r="B24" i="15"/>
  <c r="B21" i="15"/>
  <c r="B15" i="15"/>
  <c r="B11" i="15"/>
  <c r="B10" i="15"/>
  <c r="B12" i="15"/>
  <c r="B9" i="15"/>
  <c r="B4" i="15"/>
  <c r="B18" i="15"/>
  <c r="B17" i="15"/>
  <c r="B16" i="15"/>
  <c r="B6" i="15"/>
  <c r="B5" i="15"/>
  <c r="B3" i="15"/>
  <c r="B45" i="1" l="1"/>
  <c r="B53" i="1" l="1"/>
  <c r="B55" i="1"/>
  <c r="B54" i="1"/>
  <c r="B52" i="1"/>
  <c r="B57" i="1"/>
  <c r="B39" i="1"/>
  <c r="B40" i="1"/>
  <c r="B41" i="1"/>
  <c r="B42" i="1"/>
  <c r="B38" i="1"/>
  <c r="B10" i="1"/>
  <c r="B11" i="1"/>
  <c r="B12" i="1"/>
  <c r="B13" i="1"/>
  <c r="B14" i="1"/>
  <c r="B15" i="1"/>
  <c r="B56" i="1" l="1"/>
  <c r="B46" i="1"/>
  <c r="B47" i="1"/>
  <c r="B48" i="1"/>
  <c r="B49" i="1"/>
  <c r="B50" i="1"/>
  <c r="B51" i="1"/>
  <c r="B34" i="1"/>
  <c r="B35" i="1"/>
  <c r="B36" i="1"/>
  <c r="B37" i="1"/>
  <c r="B9" i="1"/>
  <c r="B21" i="14" l="1"/>
  <c r="B20" i="14"/>
  <c r="B19" i="14"/>
  <c r="B18" i="14"/>
  <c r="B17" i="14"/>
  <c r="B16" i="14"/>
  <c r="B15" i="14"/>
  <c r="B14" i="14"/>
  <c r="B13" i="14"/>
  <c r="B12" i="14"/>
  <c r="B11" i="14"/>
  <c r="B10" i="14"/>
  <c r="B9" i="14"/>
  <c r="B8" i="14"/>
  <c r="B7" i="14"/>
  <c r="B6" i="14"/>
  <c r="B5" i="14"/>
  <c r="B4" i="14"/>
  <c r="B3" i="14"/>
  <c r="B21" i="12"/>
  <c r="B20" i="12"/>
  <c r="B19" i="12"/>
  <c r="B18" i="12"/>
  <c r="B17" i="12"/>
  <c r="B16" i="12"/>
  <c r="B15" i="12"/>
  <c r="B14" i="12"/>
  <c r="B13" i="12"/>
  <c r="B12" i="12"/>
  <c r="B11" i="12"/>
  <c r="B10" i="12"/>
  <c r="B9" i="12"/>
  <c r="B8" i="12"/>
  <c r="B7" i="12"/>
  <c r="B6" i="12"/>
  <c r="B5" i="12"/>
  <c r="B4" i="12"/>
  <c r="B3" i="12"/>
  <c r="B21" i="10"/>
  <c r="B20" i="10"/>
  <c r="B19" i="10"/>
  <c r="B18" i="10"/>
  <c r="B17" i="10"/>
  <c r="B16" i="10"/>
  <c r="B15" i="10"/>
  <c r="B14" i="10"/>
  <c r="B13" i="10"/>
  <c r="B12" i="10"/>
  <c r="B11" i="10"/>
  <c r="B10" i="10"/>
  <c r="B9" i="10"/>
  <c r="B8" i="10"/>
  <c r="B7" i="10"/>
  <c r="B6" i="10"/>
  <c r="B5" i="10"/>
  <c r="B4" i="10"/>
  <c r="B3" i="10"/>
  <c r="B3" i="1"/>
  <c r="B21" i="8"/>
  <c r="B20" i="8"/>
  <c r="B19" i="8"/>
  <c r="B18" i="8"/>
  <c r="B17" i="8"/>
  <c r="B16" i="8"/>
  <c r="B15" i="8"/>
  <c r="B14" i="8"/>
  <c r="B13" i="8"/>
  <c r="B12" i="8"/>
  <c r="B11" i="8"/>
  <c r="B10" i="8"/>
  <c r="B9" i="8"/>
  <c r="B8" i="8"/>
  <c r="B7" i="8"/>
  <c r="B6" i="8"/>
  <c r="B5" i="8"/>
  <c r="B4" i="8"/>
  <c r="B3" i="8"/>
  <c r="B4" i="1"/>
  <c r="B5" i="1"/>
  <c r="B6" i="1"/>
  <c r="B7" i="1"/>
  <c r="B8" i="1"/>
</calcChain>
</file>

<file path=xl/sharedStrings.xml><?xml version="1.0" encoding="utf-8"?>
<sst xmlns="http://schemas.openxmlformats.org/spreadsheetml/2006/main" count="593" uniqueCount="235">
  <si>
    <t>HXeOCH2NHPh</t>
    <phoneticPr fontId="2" type="noConversion"/>
  </si>
  <si>
    <t>HXeOCH2NHPh_o_F</t>
    <phoneticPr fontId="2" type="noConversion"/>
  </si>
  <si>
    <t>HXeOCH2NHPh_m_F</t>
    <phoneticPr fontId="2" type="noConversion"/>
  </si>
  <si>
    <t>HXeOCH2NHPh_p_F</t>
    <phoneticPr fontId="2" type="noConversion"/>
  </si>
  <si>
    <t>HXeOCH2NHPh_o_Cl</t>
    <phoneticPr fontId="2" type="noConversion"/>
  </si>
  <si>
    <t>HXeOCH2NHPh_m_Cl</t>
    <phoneticPr fontId="2" type="noConversion"/>
  </si>
  <si>
    <t>HXeOCH2NHPh_p_Cl</t>
    <phoneticPr fontId="2" type="noConversion"/>
  </si>
  <si>
    <t>HXeOCH2NHPh_o_Br</t>
    <phoneticPr fontId="2" type="noConversion"/>
  </si>
  <si>
    <t>HXeOCH2NHPh_m_Br</t>
    <phoneticPr fontId="2" type="noConversion"/>
  </si>
  <si>
    <t>HXeOCH2NHPh_p_Br</t>
    <phoneticPr fontId="2" type="noConversion"/>
  </si>
  <si>
    <t>HXeOCH2NHPh_o_CH3</t>
    <phoneticPr fontId="2" type="noConversion"/>
  </si>
  <si>
    <t>HXeOCH2NHPh_m_CH3</t>
    <phoneticPr fontId="2" type="noConversion"/>
  </si>
  <si>
    <t>HXeOCH2NHPh_p_CH3</t>
    <phoneticPr fontId="2" type="noConversion"/>
  </si>
  <si>
    <t>HXeOCH2NHPh_o_NH2</t>
    <phoneticPr fontId="2" type="noConversion"/>
  </si>
  <si>
    <t>HXeOCH2NHPh_m_NH2</t>
    <phoneticPr fontId="2" type="noConversion"/>
  </si>
  <si>
    <t>HXeOCH2NHPh_p_NH2</t>
    <phoneticPr fontId="2" type="noConversion"/>
  </si>
  <si>
    <t>HXeOCH2NHPh_o_OH</t>
    <phoneticPr fontId="2" type="noConversion"/>
  </si>
  <si>
    <t>HXeOCH2NHPh_m_OH</t>
    <phoneticPr fontId="2" type="noConversion"/>
  </si>
  <si>
    <t>HXeOCH2NHPh_p_OH</t>
    <phoneticPr fontId="2" type="noConversion"/>
  </si>
  <si>
    <t>H</t>
    <phoneticPr fontId="2" type="noConversion"/>
  </si>
  <si>
    <t>Xe</t>
    <phoneticPr fontId="2" type="noConversion"/>
  </si>
  <si>
    <t>OCH2NHPh</t>
    <phoneticPr fontId="2" type="noConversion"/>
  </si>
  <si>
    <t>斷鍵能量</t>
    <phoneticPr fontId="1" type="noConversion"/>
  </si>
  <si>
    <t>HXeOCH2NHPh</t>
    <phoneticPr fontId="2" type="noConversion"/>
  </si>
  <si>
    <t>State</t>
  </si>
  <si>
    <t>nm</t>
  </si>
  <si>
    <t>orbital</t>
    <phoneticPr fontId="2" type="noConversion"/>
  </si>
  <si>
    <t>eV</t>
    <phoneticPr fontId="2" type="noConversion"/>
  </si>
  <si>
    <t>f</t>
    <phoneticPr fontId="2" type="noConversion"/>
  </si>
  <si>
    <t>B3LYP/aug-cc-pVDZ</t>
    <phoneticPr fontId="1" type="noConversion"/>
  </si>
  <si>
    <t>TD-B3LYP/aug-cc-pVDZ</t>
    <phoneticPr fontId="1" type="noConversion"/>
  </si>
  <si>
    <t>B3LYP/aug-cc-pVTZ</t>
    <phoneticPr fontId="1" type="noConversion"/>
  </si>
  <si>
    <t>TD-B3LYP/aug-cc-pVTZ</t>
    <phoneticPr fontId="1" type="noConversion"/>
  </si>
  <si>
    <r>
      <t xml:space="preserve">54 </t>
    </r>
    <r>
      <rPr>
        <sz val="14"/>
        <color theme="1"/>
        <rFont val="新細明體"/>
        <family val="1"/>
        <charset val="136"/>
      </rPr>
      <t>→</t>
    </r>
    <r>
      <rPr>
        <sz val="12"/>
        <color theme="1"/>
        <rFont val="Times New Roman"/>
        <family val="1"/>
      </rPr>
      <t xml:space="preserve"> 56</t>
    </r>
    <phoneticPr fontId="2" type="noConversion"/>
  </si>
  <si>
    <t>FXeOCH2NHPh</t>
    <phoneticPr fontId="2" type="noConversion"/>
  </si>
  <si>
    <t>F</t>
    <phoneticPr fontId="2" type="noConversion"/>
  </si>
  <si>
    <t>FXeOCH2NHPh_o_F</t>
    <phoneticPr fontId="2" type="noConversion"/>
  </si>
  <si>
    <t>FXeOCH2NHPh_m_F</t>
    <phoneticPr fontId="2" type="noConversion"/>
  </si>
  <si>
    <t>FXeOCH2NHPh_p_F</t>
    <phoneticPr fontId="2" type="noConversion"/>
  </si>
  <si>
    <t>FXeOCH2NHPh_o_Cl</t>
    <phoneticPr fontId="2" type="noConversion"/>
  </si>
  <si>
    <t>FXeOCH2NHPh_m_Cl</t>
    <phoneticPr fontId="2" type="noConversion"/>
  </si>
  <si>
    <t>FXeOCH2NHPh_p_Cl</t>
    <phoneticPr fontId="2" type="noConversion"/>
  </si>
  <si>
    <t>FXeOCH2NHPh_o_Br</t>
    <phoneticPr fontId="2" type="noConversion"/>
  </si>
  <si>
    <t>FXeOCH2NHPh_m_Br</t>
    <phoneticPr fontId="2" type="noConversion"/>
  </si>
  <si>
    <t>FXeOCH2NHPh_p_Br</t>
    <phoneticPr fontId="2" type="noConversion"/>
  </si>
  <si>
    <t>FXeOCH2NHPh_o_CH3</t>
    <phoneticPr fontId="2" type="noConversion"/>
  </si>
  <si>
    <t>FXeOCH2NHPh_m_CH3</t>
    <phoneticPr fontId="2" type="noConversion"/>
  </si>
  <si>
    <t>FXeOCH2NHPh_p_CH3</t>
    <phoneticPr fontId="2" type="noConversion"/>
  </si>
  <si>
    <t>FXeOCH2NHPh_o_NH2</t>
    <phoneticPr fontId="2" type="noConversion"/>
  </si>
  <si>
    <t>FXeOCH2NHPh_m_NH2</t>
    <phoneticPr fontId="2" type="noConversion"/>
  </si>
  <si>
    <t>FXeOCH2NHPh_p_NH2</t>
    <phoneticPr fontId="2" type="noConversion"/>
  </si>
  <si>
    <t>FXeOCH2NHPh_o_OH</t>
    <phoneticPr fontId="2" type="noConversion"/>
  </si>
  <si>
    <t>FXeOCH2NHPh_m_OH</t>
    <phoneticPr fontId="2" type="noConversion"/>
  </si>
  <si>
    <t>FXeOCH2NHPh_p_OH</t>
    <phoneticPr fontId="2" type="noConversion"/>
  </si>
  <si>
    <t>S1</t>
  </si>
  <si>
    <t>S1</t>
    <phoneticPr fontId="1" type="noConversion"/>
  </si>
  <si>
    <r>
      <t xml:space="preserve">50 </t>
    </r>
    <r>
      <rPr>
        <sz val="14"/>
        <color theme="1"/>
        <rFont val="新細明體"/>
        <family val="1"/>
        <charset val="136"/>
      </rPr>
      <t>→</t>
    </r>
    <r>
      <rPr>
        <sz val="12"/>
        <color theme="1"/>
        <rFont val="Times New Roman"/>
        <family val="1"/>
      </rPr>
      <t xml:space="preserve"> 51</t>
    </r>
    <phoneticPr fontId="2" type="noConversion"/>
  </si>
  <si>
    <r>
      <t xml:space="preserve">54 </t>
    </r>
    <r>
      <rPr>
        <sz val="14"/>
        <color theme="1"/>
        <rFont val="新細明體"/>
        <family val="1"/>
        <charset val="136"/>
      </rPr>
      <t>→</t>
    </r>
    <r>
      <rPr>
        <sz val="12"/>
        <color theme="1"/>
        <rFont val="Times New Roman"/>
        <family val="1"/>
      </rPr>
      <t xml:space="preserve"> 55</t>
    </r>
  </si>
  <si>
    <r>
      <t xml:space="preserve">54 </t>
    </r>
    <r>
      <rPr>
        <sz val="14"/>
        <color theme="1"/>
        <rFont val="新細明體"/>
        <family val="1"/>
        <charset val="136"/>
      </rPr>
      <t>→</t>
    </r>
    <r>
      <rPr>
        <sz val="12"/>
        <color theme="1"/>
        <rFont val="Times New Roman"/>
        <family val="1"/>
      </rPr>
      <t xml:space="preserve"> 55</t>
    </r>
    <phoneticPr fontId="1" type="noConversion"/>
  </si>
  <si>
    <r>
      <t xml:space="preserve">58 </t>
    </r>
    <r>
      <rPr>
        <sz val="14"/>
        <color theme="1"/>
        <rFont val="新細明體"/>
        <family val="1"/>
        <charset val="136"/>
      </rPr>
      <t>→</t>
    </r>
    <r>
      <rPr>
        <sz val="12"/>
        <color theme="1"/>
        <rFont val="Times New Roman"/>
        <family val="1"/>
      </rPr>
      <t xml:space="preserve"> 59</t>
    </r>
    <phoneticPr fontId="1" type="noConversion"/>
  </si>
  <si>
    <r>
      <t xml:space="preserve">58 </t>
    </r>
    <r>
      <rPr>
        <sz val="12"/>
        <color theme="1"/>
        <rFont val="細明體"/>
        <family val="3"/>
        <charset val="136"/>
      </rPr>
      <t>→</t>
    </r>
    <r>
      <rPr>
        <sz val="12"/>
        <color theme="1"/>
        <rFont val="Times New Roman"/>
        <family val="1"/>
      </rPr>
      <t xml:space="preserve"> 59</t>
    </r>
  </si>
  <si>
    <r>
      <t xml:space="preserve">67 </t>
    </r>
    <r>
      <rPr>
        <sz val="14"/>
        <color theme="1"/>
        <rFont val="新細明體"/>
        <family val="1"/>
        <charset val="136"/>
      </rPr>
      <t>→</t>
    </r>
    <r>
      <rPr>
        <sz val="12"/>
        <color theme="1"/>
        <rFont val="Times New Roman"/>
        <family val="1"/>
      </rPr>
      <t xml:space="preserve"> 68</t>
    </r>
    <phoneticPr fontId="1" type="noConversion"/>
  </si>
  <si>
    <t>S2</t>
    <phoneticPr fontId="1" type="noConversion"/>
  </si>
  <si>
    <r>
      <t xml:space="preserve">53 </t>
    </r>
    <r>
      <rPr>
        <sz val="14"/>
        <color theme="1"/>
        <rFont val="新細明體"/>
        <family val="1"/>
        <charset val="136"/>
      </rPr>
      <t>→</t>
    </r>
    <r>
      <rPr>
        <sz val="12"/>
        <color theme="1"/>
        <rFont val="Times New Roman"/>
        <family val="1"/>
      </rPr>
      <t xml:space="preserve"> 55</t>
    </r>
    <phoneticPr fontId="1" type="noConversion"/>
  </si>
  <si>
    <t>HXeH</t>
    <phoneticPr fontId="2" type="noConversion"/>
  </si>
  <si>
    <t>HXeF</t>
    <phoneticPr fontId="2" type="noConversion"/>
  </si>
  <si>
    <t>HXeOH</t>
    <phoneticPr fontId="2" type="noConversion"/>
  </si>
  <si>
    <t>HXeOCH3</t>
    <phoneticPr fontId="2" type="noConversion"/>
  </si>
  <si>
    <t>HXeOCH2NH2</t>
    <phoneticPr fontId="1" type="noConversion"/>
  </si>
  <si>
    <t>HXeOCH2NHCH3</t>
    <phoneticPr fontId="1" type="noConversion"/>
  </si>
  <si>
    <t>HXeOCH2NHC2H3</t>
    <phoneticPr fontId="1" type="noConversion"/>
  </si>
  <si>
    <t>R</t>
    <phoneticPr fontId="2" type="noConversion"/>
  </si>
  <si>
    <t>HXeR</t>
    <phoneticPr fontId="2" type="noConversion"/>
  </si>
  <si>
    <t>MP2/aug-cc-pVDZ</t>
    <phoneticPr fontId="1" type="noConversion"/>
  </si>
  <si>
    <t>FXeOH</t>
    <phoneticPr fontId="2" type="noConversion"/>
  </si>
  <si>
    <t>FXeOCH3</t>
    <phoneticPr fontId="2" type="noConversion"/>
  </si>
  <si>
    <t>FXeOCH2NH2</t>
    <phoneticPr fontId="1" type="noConversion"/>
  </si>
  <si>
    <t>FXeOCH2NHCH3</t>
    <phoneticPr fontId="1" type="noConversion"/>
  </si>
  <si>
    <t>FXeOCH2NHC2H3</t>
    <phoneticPr fontId="1" type="noConversion"/>
  </si>
  <si>
    <t>FXeOH</t>
    <phoneticPr fontId="2" type="noConversion"/>
  </si>
  <si>
    <t>FXeOCH3</t>
    <phoneticPr fontId="2" type="noConversion"/>
  </si>
  <si>
    <t>FXeOCH2NHCH3</t>
    <phoneticPr fontId="1" type="noConversion"/>
  </si>
  <si>
    <t>FXeOCH2NH2</t>
    <phoneticPr fontId="1" type="noConversion"/>
  </si>
  <si>
    <t>TD_2-FKrNHFu</t>
    <phoneticPr fontId="1" type="noConversion"/>
  </si>
  <si>
    <t>S3</t>
  </si>
  <si>
    <t>S3</t>
    <phoneticPr fontId="1" type="noConversion"/>
  </si>
  <si>
    <t>S4</t>
    <phoneticPr fontId="1" type="noConversion"/>
  </si>
  <si>
    <t>TD_2-FKrNHPy</t>
    <phoneticPr fontId="1" type="noConversion"/>
  </si>
  <si>
    <t>TD_1-FKrNHPy</t>
    <phoneticPr fontId="1" type="noConversion"/>
  </si>
  <si>
    <t>TD_3-FKrNHPy</t>
    <phoneticPr fontId="1" type="noConversion"/>
  </si>
  <si>
    <t>TD_FKrNHPh</t>
    <phoneticPr fontId="1" type="noConversion"/>
  </si>
  <si>
    <t>nm</t>
    <phoneticPr fontId="1" type="noConversion"/>
  </si>
  <si>
    <t>eV</t>
    <phoneticPr fontId="1" type="noConversion"/>
  </si>
  <si>
    <t>TD_1-FKrNHPys</t>
    <phoneticPr fontId="1" type="noConversion"/>
  </si>
  <si>
    <t>TD_2-FKrNHPys</t>
    <phoneticPr fontId="1" type="noConversion"/>
  </si>
  <si>
    <t>TD_3-FKrNHPys</t>
    <phoneticPr fontId="1" type="noConversion"/>
  </si>
  <si>
    <t>FXeF</t>
    <phoneticPr fontId="2" type="noConversion"/>
  </si>
  <si>
    <t>FXeF</t>
    <phoneticPr fontId="2" type="noConversion"/>
  </si>
  <si>
    <r>
      <t xml:space="preserve">14 </t>
    </r>
    <r>
      <rPr>
        <sz val="14"/>
        <color theme="1"/>
        <rFont val="新細明體"/>
        <family val="1"/>
        <charset val="136"/>
      </rPr>
      <t>→</t>
    </r>
    <r>
      <rPr>
        <sz val="12"/>
        <color theme="1"/>
        <rFont val="Times New Roman"/>
        <family val="1"/>
      </rPr>
      <t xml:space="preserve"> 15</t>
    </r>
    <phoneticPr fontId="2" type="noConversion"/>
  </si>
  <si>
    <t>S2</t>
    <phoneticPr fontId="1" type="noConversion"/>
  </si>
  <si>
    <r>
      <t xml:space="preserve">18 </t>
    </r>
    <r>
      <rPr>
        <sz val="14"/>
        <color theme="1"/>
        <rFont val="新細明體"/>
        <family val="1"/>
        <charset val="136"/>
      </rPr>
      <t>→</t>
    </r>
    <r>
      <rPr>
        <sz val="12"/>
        <color theme="1"/>
        <rFont val="Times New Roman"/>
        <family val="1"/>
      </rPr>
      <t xml:space="preserve"> 19</t>
    </r>
    <phoneticPr fontId="1" type="noConversion"/>
  </si>
  <si>
    <r>
      <t xml:space="preserve">18 </t>
    </r>
    <r>
      <rPr>
        <sz val="14"/>
        <color theme="1"/>
        <rFont val="新細明體"/>
        <family val="1"/>
        <charset val="136"/>
      </rPr>
      <t>→</t>
    </r>
    <r>
      <rPr>
        <sz val="12"/>
        <color theme="1"/>
        <rFont val="Times New Roman"/>
        <family val="1"/>
      </rPr>
      <t xml:space="preserve"> 23</t>
    </r>
    <phoneticPr fontId="1" type="noConversion"/>
  </si>
  <si>
    <r>
      <t xml:space="preserve">17 </t>
    </r>
    <r>
      <rPr>
        <sz val="14"/>
        <color theme="1"/>
        <rFont val="新細明體"/>
        <family val="1"/>
        <charset val="136"/>
      </rPr>
      <t>→</t>
    </r>
    <r>
      <rPr>
        <sz val="12"/>
        <color theme="1"/>
        <rFont val="Times New Roman"/>
        <family val="1"/>
      </rPr>
      <t xml:space="preserve"> 19</t>
    </r>
    <phoneticPr fontId="1" type="noConversion"/>
  </si>
  <si>
    <r>
      <t xml:space="preserve">21 </t>
    </r>
    <r>
      <rPr>
        <sz val="14"/>
        <color theme="1"/>
        <rFont val="新細明體"/>
        <family val="1"/>
        <charset val="136"/>
      </rPr>
      <t>→</t>
    </r>
    <r>
      <rPr>
        <sz val="12"/>
        <color theme="1"/>
        <rFont val="Times New Roman"/>
        <family val="1"/>
      </rPr>
      <t xml:space="preserve"> 23</t>
    </r>
    <phoneticPr fontId="1" type="noConversion"/>
  </si>
  <si>
    <r>
      <t xml:space="preserve">24 </t>
    </r>
    <r>
      <rPr>
        <sz val="14"/>
        <color theme="1"/>
        <rFont val="新細明體"/>
        <family val="1"/>
        <charset val="136"/>
      </rPr>
      <t>→</t>
    </r>
    <r>
      <rPr>
        <sz val="12"/>
        <color theme="1"/>
        <rFont val="Times New Roman"/>
        <family val="1"/>
      </rPr>
      <t xml:space="preserve"> 27</t>
    </r>
    <phoneticPr fontId="1" type="noConversion"/>
  </si>
  <si>
    <r>
      <t xml:space="preserve">20 </t>
    </r>
    <r>
      <rPr>
        <sz val="14"/>
        <color theme="1"/>
        <rFont val="新細明體"/>
        <family val="1"/>
        <charset val="136"/>
      </rPr>
      <t>→</t>
    </r>
    <r>
      <rPr>
        <sz val="12"/>
        <color theme="1"/>
        <rFont val="Times New Roman"/>
        <family val="1"/>
      </rPr>
      <t xml:space="preserve"> 27</t>
    </r>
    <phoneticPr fontId="1" type="noConversion"/>
  </si>
  <si>
    <t>S4</t>
    <phoneticPr fontId="1" type="noConversion"/>
  </si>
  <si>
    <r>
      <t xml:space="preserve">30 </t>
    </r>
    <r>
      <rPr>
        <sz val="14"/>
        <color theme="1"/>
        <rFont val="新細明體"/>
        <family val="1"/>
        <charset val="136"/>
      </rPr>
      <t>→</t>
    </r>
    <r>
      <rPr>
        <sz val="12"/>
        <color theme="1"/>
        <rFont val="Times New Roman"/>
        <family val="1"/>
      </rPr>
      <t xml:space="preserve"> 31</t>
    </r>
    <phoneticPr fontId="1" type="noConversion"/>
  </si>
  <si>
    <r>
      <t xml:space="preserve">29 </t>
    </r>
    <r>
      <rPr>
        <sz val="14"/>
        <color theme="1"/>
        <rFont val="新細明體"/>
        <family val="1"/>
        <charset val="136"/>
      </rPr>
      <t>→</t>
    </r>
    <r>
      <rPr>
        <sz val="12"/>
        <color theme="1"/>
        <rFont val="Times New Roman"/>
        <family val="1"/>
      </rPr>
      <t xml:space="preserve"> 31</t>
    </r>
    <phoneticPr fontId="1" type="noConversion"/>
  </si>
  <si>
    <r>
      <t xml:space="preserve">34 </t>
    </r>
    <r>
      <rPr>
        <sz val="14"/>
        <color theme="1"/>
        <rFont val="新細明體"/>
        <family val="1"/>
        <charset val="136"/>
      </rPr>
      <t>→</t>
    </r>
    <r>
      <rPr>
        <sz val="12"/>
        <color theme="1"/>
        <rFont val="Times New Roman"/>
        <family val="1"/>
      </rPr>
      <t xml:space="preserve"> 35</t>
    </r>
    <phoneticPr fontId="1" type="noConversion"/>
  </si>
  <si>
    <r>
      <t xml:space="preserve">32 </t>
    </r>
    <r>
      <rPr>
        <sz val="14"/>
        <color theme="1"/>
        <rFont val="新細明體"/>
        <family val="1"/>
        <charset val="136"/>
      </rPr>
      <t>→</t>
    </r>
    <r>
      <rPr>
        <sz val="12"/>
        <color theme="1"/>
        <rFont val="Times New Roman"/>
        <family val="1"/>
      </rPr>
      <t xml:space="preserve"> 34</t>
    </r>
    <phoneticPr fontId="1" type="noConversion"/>
  </si>
  <si>
    <t>S5</t>
    <phoneticPr fontId="1" type="noConversion"/>
  </si>
  <si>
    <t>S4</t>
    <phoneticPr fontId="1" type="noConversion"/>
  </si>
  <si>
    <r>
      <t xml:space="preserve">37 </t>
    </r>
    <r>
      <rPr>
        <sz val="14"/>
        <color theme="1"/>
        <rFont val="新細明體"/>
        <family val="1"/>
        <charset val="136"/>
      </rPr>
      <t>→</t>
    </r>
    <r>
      <rPr>
        <sz val="12"/>
        <color theme="1"/>
        <rFont val="Times New Roman"/>
        <family val="1"/>
      </rPr>
      <t xml:space="preserve"> 38</t>
    </r>
    <phoneticPr fontId="1" type="noConversion"/>
  </si>
  <si>
    <r>
      <t xml:space="preserve">46 </t>
    </r>
    <r>
      <rPr>
        <sz val="14"/>
        <color theme="1"/>
        <rFont val="新細明體"/>
        <family val="1"/>
        <charset val="136"/>
      </rPr>
      <t>→</t>
    </r>
    <r>
      <rPr>
        <sz val="12"/>
        <color theme="1"/>
        <rFont val="Times New Roman"/>
        <family val="1"/>
      </rPr>
      <t xml:space="preserve"> 47</t>
    </r>
    <phoneticPr fontId="2" type="noConversion"/>
  </si>
  <si>
    <r>
      <t xml:space="preserve">56 </t>
    </r>
    <r>
      <rPr>
        <sz val="14"/>
        <color theme="1"/>
        <rFont val="新細明體"/>
        <family val="1"/>
        <charset val="136"/>
      </rPr>
      <t>→</t>
    </r>
    <r>
      <rPr>
        <sz val="12"/>
        <color theme="1"/>
        <rFont val="Times New Roman"/>
        <family val="1"/>
      </rPr>
      <t xml:space="preserve"> 47</t>
    </r>
  </si>
  <si>
    <r>
      <t xml:space="preserve">50 </t>
    </r>
    <r>
      <rPr>
        <sz val="14"/>
        <color theme="1"/>
        <rFont val="新細明體"/>
        <family val="1"/>
        <charset val="136"/>
      </rPr>
      <t>→</t>
    </r>
    <r>
      <rPr>
        <sz val="12"/>
        <color theme="1"/>
        <rFont val="Times New Roman"/>
        <family val="1"/>
      </rPr>
      <t xml:space="preserve"> 51</t>
    </r>
  </si>
  <si>
    <r>
      <t xml:space="preserve">50 </t>
    </r>
    <r>
      <rPr>
        <sz val="14"/>
        <color theme="1"/>
        <rFont val="新細明體"/>
        <family val="1"/>
        <charset val="136"/>
      </rPr>
      <t>→</t>
    </r>
    <r>
      <rPr>
        <sz val="12"/>
        <color theme="1"/>
        <rFont val="Times New Roman"/>
        <family val="1"/>
      </rPr>
      <t xml:space="preserve"> 51</t>
    </r>
    <phoneticPr fontId="1" type="noConversion"/>
  </si>
  <si>
    <r>
      <t xml:space="preserve">63 </t>
    </r>
    <r>
      <rPr>
        <sz val="14"/>
        <color theme="1"/>
        <rFont val="新細明體"/>
        <family val="1"/>
        <charset val="136"/>
      </rPr>
      <t>→</t>
    </r>
    <r>
      <rPr>
        <sz val="12"/>
        <color theme="1"/>
        <rFont val="Times New Roman"/>
        <family val="1"/>
      </rPr>
      <t xml:space="preserve"> 64</t>
    </r>
    <phoneticPr fontId="1" type="noConversion"/>
  </si>
  <si>
    <t>FKrOH</t>
    <phoneticPr fontId="2" type="noConversion"/>
  </si>
  <si>
    <t>FKrOCH3</t>
    <phoneticPr fontId="2" type="noConversion"/>
  </si>
  <si>
    <t>FKrOCH2NH2</t>
    <phoneticPr fontId="1" type="noConversion"/>
  </si>
  <si>
    <t>FKrOCH2NHPh</t>
    <phoneticPr fontId="1" type="noConversion"/>
  </si>
  <si>
    <t>B3LYP/aug-cc-pVDZ</t>
    <phoneticPr fontId="1" type="noConversion"/>
  </si>
  <si>
    <t>CCSD(T)/aVTZ//B3LYP/aug-cc-pVDZ</t>
    <phoneticPr fontId="1" type="noConversion"/>
  </si>
  <si>
    <t>F</t>
    <phoneticPr fontId="2" type="noConversion"/>
  </si>
  <si>
    <t>FKrR</t>
    <phoneticPr fontId="2" type="noConversion"/>
  </si>
  <si>
    <t>Kr</t>
    <phoneticPr fontId="2" type="noConversion"/>
  </si>
  <si>
    <t>CCSD(T)/aVTZ//MP2/aug-cc-pVDZ</t>
    <phoneticPr fontId="1" type="noConversion"/>
  </si>
  <si>
    <r>
      <t xml:space="preserve">58 </t>
    </r>
    <r>
      <rPr>
        <sz val="12"/>
        <color theme="1"/>
        <rFont val="細明體"/>
        <family val="3"/>
        <charset val="136"/>
      </rPr>
      <t>→</t>
    </r>
    <r>
      <rPr>
        <sz val="12"/>
        <color theme="1"/>
        <rFont val="Times New Roman"/>
        <family val="1"/>
      </rPr>
      <t xml:space="preserve"> 59</t>
    </r>
    <phoneticPr fontId="1" type="noConversion"/>
  </si>
  <si>
    <t>H</t>
    <phoneticPr fontId="1" type="noConversion"/>
  </si>
  <si>
    <t>F</t>
    <phoneticPr fontId="1" type="noConversion"/>
  </si>
  <si>
    <t>Cl</t>
    <phoneticPr fontId="1" type="noConversion"/>
  </si>
  <si>
    <t>Br</t>
    <phoneticPr fontId="1" type="noConversion"/>
  </si>
  <si>
    <t>CH3</t>
    <phoneticPr fontId="1" type="noConversion"/>
  </si>
  <si>
    <t>NH2</t>
    <phoneticPr fontId="1" type="noConversion"/>
  </si>
  <si>
    <t>OH</t>
    <phoneticPr fontId="1" type="noConversion"/>
  </si>
  <si>
    <t>FKrOCH2NH2</t>
    <phoneticPr fontId="1" type="noConversion"/>
  </si>
  <si>
    <t>CCSD(T)/aVTZ</t>
    <phoneticPr fontId="1" type="noConversion"/>
  </si>
  <si>
    <t>o</t>
    <phoneticPr fontId="1" type="noConversion"/>
  </si>
  <si>
    <t>m</t>
    <phoneticPr fontId="1" type="noConversion"/>
  </si>
  <si>
    <t>p</t>
    <phoneticPr fontId="1" type="noConversion"/>
  </si>
  <si>
    <t>CCSD(T)/aVTZ</t>
    <phoneticPr fontId="1" type="noConversion"/>
  </si>
  <si>
    <t>CCSD(T)/aVTZ//MP2/aVDZ</t>
    <phoneticPr fontId="1" type="noConversion"/>
  </si>
  <si>
    <t>CCSD(T)/aVTZ//B3LYP/aVDZ</t>
    <phoneticPr fontId="1" type="noConversion"/>
  </si>
  <si>
    <t>S1</t>
    <phoneticPr fontId="1" type="noConversion"/>
  </si>
  <si>
    <t>S4</t>
    <phoneticPr fontId="2" type="noConversion"/>
  </si>
  <si>
    <t>FXeBHNHPh</t>
    <phoneticPr fontId="2" type="noConversion"/>
  </si>
  <si>
    <t>FXeNHBHPh</t>
    <phoneticPr fontId="1" type="noConversion"/>
  </si>
  <si>
    <t>FXeNHCOPh</t>
    <phoneticPr fontId="2" type="noConversion"/>
  </si>
  <si>
    <t>FXeOBOHPh</t>
    <phoneticPr fontId="2" type="noConversion"/>
  </si>
  <si>
    <t>FXeOCH2NHPh_p_NO</t>
    <phoneticPr fontId="1" type="noConversion"/>
  </si>
  <si>
    <t>FXeOCH2NHNa</t>
    <phoneticPr fontId="1" type="noConversion"/>
  </si>
  <si>
    <t>OCH2NHPh</t>
    <phoneticPr fontId="2" type="noConversion"/>
  </si>
  <si>
    <t>BHNHPh</t>
    <phoneticPr fontId="2" type="noConversion"/>
  </si>
  <si>
    <t>NHBHPh</t>
    <phoneticPr fontId="1" type="noConversion"/>
  </si>
  <si>
    <t>NHCOPh</t>
    <phoneticPr fontId="2" type="noConversion"/>
  </si>
  <si>
    <t>OBOHPh</t>
    <phoneticPr fontId="2" type="noConversion"/>
  </si>
  <si>
    <t>FXeOCF2Ph</t>
    <phoneticPr fontId="2" type="noConversion"/>
  </si>
  <si>
    <t>OCF2Ph</t>
    <phoneticPr fontId="2" type="noConversion"/>
  </si>
  <si>
    <t>S1</t>
    <phoneticPr fontId="1" type="noConversion"/>
  </si>
  <si>
    <t>S1</t>
    <phoneticPr fontId="1" type="noConversion"/>
  </si>
  <si>
    <t>S1</t>
    <phoneticPr fontId="1" type="noConversion"/>
  </si>
  <si>
    <t>FXeOCH2NHPh_p_CH3</t>
    <phoneticPr fontId="2" type="noConversion"/>
  </si>
  <si>
    <t>CH3</t>
  </si>
  <si>
    <t>FXeOCH2NHPh_p_CH2NH2</t>
    <phoneticPr fontId="1" type="noConversion"/>
  </si>
  <si>
    <t>CH2NH2</t>
  </si>
  <si>
    <t>FXeOCH2NHPh_p_NH2</t>
    <phoneticPr fontId="2" type="noConversion"/>
  </si>
  <si>
    <t>NH2</t>
  </si>
  <si>
    <t>FXeOCH2NHPh_p_NHCH3</t>
    <phoneticPr fontId="1" type="noConversion"/>
  </si>
  <si>
    <t>NHCH3</t>
  </si>
  <si>
    <t>FXeOCH2NHPh_p_OH</t>
    <phoneticPr fontId="2" type="noConversion"/>
  </si>
  <si>
    <t>OH</t>
  </si>
  <si>
    <t>FXeOCH2NHPh_p_OCH3</t>
    <phoneticPr fontId="1" type="noConversion"/>
  </si>
  <si>
    <t>OCH3</t>
  </si>
  <si>
    <t>FXeOCH2NHPh_p_PH2</t>
    <phoneticPr fontId="1" type="noConversion"/>
  </si>
  <si>
    <t>PH2</t>
  </si>
  <si>
    <t>FXeOCH2NHPh_p_SH</t>
    <phoneticPr fontId="1" type="noConversion"/>
  </si>
  <si>
    <t>SH</t>
  </si>
  <si>
    <t>FXeOCF2Ph_p_NH2</t>
    <phoneticPr fontId="2" type="noConversion"/>
  </si>
  <si>
    <t>FXeOCF3Ph_p_NH2</t>
    <phoneticPr fontId="2" type="noConversion"/>
  </si>
  <si>
    <t>OCF3Ph_p_NH2</t>
    <phoneticPr fontId="2" type="noConversion"/>
  </si>
  <si>
    <t>FXeR</t>
    <phoneticPr fontId="2" type="noConversion"/>
  </si>
  <si>
    <t>FXeOCH2NH_2_Pyr</t>
    <phoneticPr fontId="1" type="noConversion"/>
  </si>
  <si>
    <t>FXeOCH2NH_3_Pyr</t>
  </si>
  <si>
    <t>FXeOCH2NH_4_Pyr</t>
  </si>
  <si>
    <t>FXeOCH2NH_5_Pyr</t>
  </si>
  <si>
    <t>FXeOCH2NH_6_Pyr</t>
  </si>
  <si>
    <t>FXeOCH2NH_42_Pya</t>
    <phoneticPr fontId="1" type="noConversion"/>
  </si>
  <si>
    <t>FXeOCH2NH_24_Pya</t>
    <phoneticPr fontId="1" type="noConversion"/>
  </si>
  <si>
    <t>FXeOCF2NHPh</t>
    <phoneticPr fontId="1" type="noConversion"/>
  </si>
  <si>
    <t>FXeOCFHNHPh</t>
    <phoneticPr fontId="1" type="noConversion"/>
  </si>
  <si>
    <t>FXeOCHNH2NHPh</t>
  </si>
  <si>
    <t>S3</t>
    <phoneticPr fontId="2" type="noConversion"/>
  </si>
  <si>
    <t>S1</t>
    <phoneticPr fontId="2" type="noConversion"/>
  </si>
  <si>
    <t>FXeNHCH2NHPh</t>
    <phoneticPr fontId="2" type="noConversion"/>
  </si>
  <si>
    <t>FXeOCH2OPh</t>
    <phoneticPr fontId="2" type="noConversion"/>
  </si>
  <si>
    <t>FXeNHCH2OPh</t>
    <phoneticPr fontId="2" type="noConversion"/>
  </si>
  <si>
    <t>FXeONHPh</t>
    <phoneticPr fontId="2" type="noConversion"/>
  </si>
  <si>
    <t>FXeOCH2NH_3_pyrrole</t>
  </si>
  <si>
    <t>FKrOCF2Ph</t>
    <phoneticPr fontId="2" type="noConversion"/>
  </si>
  <si>
    <t>FXeOCH2NHPh</t>
    <phoneticPr fontId="2" type="noConversion"/>
  </si>
  <si>
    <t>FXeOCH2NHPh_o_F</t>
    <phoneticPr fontId="2" type="noConversion"/>
  </si>
  <si>
    <t>FXeOCH2NHPh_p_F</t>
    <phoneticPr fontId="2" type="noConversion"/>
  </si>
  <si>
    <t>FXeOCH2NHPh_m_Cl</t>
    <phoneticPr fontId="2" type="noConversion"/>
  </si>
  <si>
    <t>FXeOCH2NHPh_m_Br</t>
    <phoneticPr fontId="2" type="noConversion"/>
  </si>
  <si>
    <t>FXeOCH2NHPh_p_Br</t>
    <phoneticPr fontId="2" type="noConversion"/>
  </si>
  <si>
    <t>FXeOCH2NHPh_m_CH3</t>
    <phoneticPr fontId="2" type="noConversion"/>
  </si>
  <si>
    <t>FXeOCH2NHPh_m_NH2</t>
    <phoneticPr fontId="2" type="noConversion"/>
  </si>
  <si>
    <t>FXeOCH2NHPh_p_NH2</t>
    <phoneticPr fontId="2" type="noConversion"/>
  </si>
  <si>
    <t>FXeOCH2NHPh_o_OH</t>
    <phoneticPr fontId="2" type="noConversion"/>
  </si>
  <si>
    <t>FXeOCH2NHPh_m_OH</t>
    <phoneticPr fontId="2" type="noConversion"/>
  </si>
  <si>
    <t>FXeOCH2NHPh_p_OH</t>
    <phoneticPr fontId="2" type="noConversion"/>
  </si>
  <si>
    <t>FXeOCH2NHPh</t>
  </si>
  <si>
    <t>FXeOCH2NHPh_o_F</t>
  </si>
  <si>
    <t>FXeOCH2NHPh_m_F</t>
  </si>
  <si>
    <t>FXeOCH2NHPh_p_F</t>
  </si>
  <si>
    <t>FXeOCH2NHPh_o_Cl</t>
  </si>
  <si>
    <t>FXeOCH2NHPh_m_Cl</t>
  </si>
  <si>
    <t>FXeOCH2NHPh_p_Cl</t>
  </si>
  <si>
    <t>FXeOCH2NHPh_o_Br</t>
  </si>
  <si>
    <t>FXeOCH2NHPh_m_Br</t>
  </si>
  <si>
    <t>FXeOCH2NHPh_p_Br</t>
  </si>
  <si>
    <t>FXeOCH2NHPh_o_CH3</t>
  </si>
  <si>
    <t>FXeOCH2NHPh_m_CH3</t>
  </si>
  <si>
    <t>FXeOCH2NHPh_p_CH3</t>
  </si>
  <si>
    <t>FXeOCH2NHPh_o_NH2</t>
  </si>
  <si>
    <t>FXeOCH2NHPh_m_NH2</t>
  </si>
  <si>
    <t>FXeOCH2NHPh_p_NH2</t>
  </si>
  <si>
    <t>FXeOCH2NHPh_o_OH</t>
  </si>
  <si>
    <t>FXeOCH2NHPh_m_OH</t>
  </si>
  <si>
    <t>FXeOCH2NHPh_p_OH</t>
  </si>
  <si>
    <t>B3LYP/aug-cc-pVTZ opt</t>
    <phoneticPr fontId="1" type="noConversion"/>
  </si>
  <si>
    <t>斷鍵能量(單點)</t>
    <phoneticPr fontId="1" type="noConversion"/>
  </si>
  <si>
    <t>斷鍵能量(opt)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</si>
</sst>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.0000"/>
    <numFmt numFmtId="177" formatCode="0.00_ "/>
    <numFmt numFmtId="178" formatCode="0.000_ "/>
    <numFmt numFmtId="179" formatCode="0_ "/>
  </numFmts>
  <fonts count="8" x14ac:knownFonts="1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9"/>
      <name val="Times New Roman"/>
      <family val="2"/>
      <charset val="136"/>
    </font>
    <font>
      <sz val="12"/>
      <color theme="1"/>
      <name val="Times New Roman"/>
      <family val="1"/>
    </font>
    <font>
      <sz val="12"/>
      <color theme="1"/>
      <name val="細明體"/>
      <family val="3"/>
      <charset val="136"/>
    </font>
    <font>
      <sz val="12"/>
      <color theme="1"/>
      <name val="標楷體"/>
      <family val="4"/>
      <charset val="136"/>
    </font>
    <font>
      <sz val="14"/>
      <color theme="1"/>
      <name val="新細明體"/>
      <family val="1"/>
      <charset val="136"/>
    </font>
    <font>
      <sz val="12"/>
      <color rgb="FF0000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5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177" fontId="3" fillId="0" borderId="0" xfId="0" applyNumberFormat="1" applyFont="1" applyAlignment="1">
      <alignment horizontal="center" vertical="center"/>
    </xf>
    <xf numFmtId="178" fontId="3" fillId="0" borderId="0" xfId="0" applyNumberFormat="1" applyFont="1" applyAlignment="1">
      <alignment horizontal="center" vertical="center"/>
    </xf>
    <xf numFmtId="179" fontId="3" fillId="0" borderId="0" xfId="0" applyNumberFormat="1" applyFont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177" fontId="3" fillId="4" borderId="0" xfId="0" applyNumberFormat="1" applyFont="1" applyFill="1" applyAlignment="1">
      <alignment horizontal="center" vertical="center"/>
    </xf>
    <xf numFmtId="179" fontId="3" fillId="4" borderId="0" xfId="0" applyNumberFormat="1" applyFont="1" applyFill="1" applyAlignment="1">
      <alignment horizontal="center" vertical="center"/>
    </xf>
    <xf numFmtId="178" fontId="3" fillId="4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Fill="1">
      <alignment vertical="center"/>
    </xf>
    <xf numFmtId="2" fontId="0" fillId="0" borderId="0" xfId="0" applyNumberFormat="1" applyFill="1" applyAlignment="1">
      <alignment horizontal="center" vertical="center"/>
    </xf>
    <xf numFmtId="177" fontId="3" fillId="0" borderId="0" xfId="0" applyNumberFormat="1" applyFont="1" applyFill="1" applyAlignment="1">
      <alignment horizontal="center" vertical="center"/>
    </xf>
    <xf numFmtId="177" fontId="0" fillId="0" borderId="0" xfId="0" applyNumberFormat="1">
      <alignment vertical="center"/>
    </xf>
    <xf numFmtId="179" fontId="3" fillId="0" borderId="0" xfId="0" applyNumberFormat="1" applyFont="1" applyFill="1" applyAlignment="1">
      <alignment horizontal="center" vertical="center"/>
    </xf>
    <xf numFmtId="179" fontId="0" fillId="0" borderId="0" xfId="0" applyNumberFormat="1">
      <alignment vertical="center"/>
    </xf>
    <xf numFmtId="178" fontId="3" fillId="0" borderId="0" xfId="0" applyNumberFormat="1" applyFont="1" applyFill="1" applyAlignment="1">
      <alignment horizontal="center" vertical="center"/>
    </xf>
    <xf numFmtId="178" fontId="0" fillId="0" borderId="0" xfId="0" applyNumberFormat="1">
      <alignment vertical="center"/>
    </xf>
    <xf numFmtId="177" fontId="0" fillId="0" borderId="0" xfId="0" applyNumberFormat="1" applyFill="1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179" fontId="0" fillId="0" borderId="0" xfId="0" applyNumberFormat="1" applyFill="1" applyAlignment="1">
      <alignment horizontal="center" vertical="center"/>
    </xf>
    <xf numFmtId="179" fontId="0" fillId="0" borderId="0" xfId="0" applyNumberFormat="1" applyFill="1">
      <alignment vertical="center"/>
    </xf>
    <xf numFmtId="179" fontId="0" fillId="0" borderId="0" xfId="0" applyNumberFormat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177" fontId="3" fillId="5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177" fontId="3" fillId="0" borderId="0" xfId="0" applyNumberFormat="1" applyFont="1" applyFill="1" applyAlignment="1">
      <alignment horizontal="center" vertical="center"/>
    </xf>
    <xf numFmtId="179" fontId="3" fillId="0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177" fontId="3" fillId="0" borderId="0" xfId="0" applyNumberFormat="1" applyFont="1" applyFill="1" applyAlignment="1">
      <alignment horizontal="center" vertical="center"/>
    </xf>
    <xf numFmtId="179" fontId="3" fillId="0" borderId="0" xfId="0" applyNumberFormat="1" applyFont="1" applyFill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2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177" fontId="3" fillId="0" borderId="0" xfId="0" applyNumberFormat="1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177" fontId="5" fillId="0" borderId="0" xfId="0" applyNumberFormat="1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177" fontId="3" fillId="0" borderId="0" xfId="0" applyNumberFormat="1" applyFont="1" applyFill="1" applyAlignment="1">
      <alignment horizontal="center" vertical="center"/>
    </xf>
    <xf numFmtId="179" fontId="3" fillId="0" borderId="0" xfId="0" applyNumberFormat="1" applyFont="1" applyFill="1" applyAlignment="1">
      <alignment horizontal="center" vertical="center"/>
    </xf>
    <xf numFmtId="177" fontId="3" fillId="2" borderId="0" xfId="0" applyNumberFormat="1" applyFont="1" applyFill="1" applyAlignment="1">
      <alignment horizontal="center" vertical="center"/>
    </xf>
    <xf numFmtId="179" fontId="3" fillId="2" borderId="0" xfId="0" applyNumberFormat="1" applyFont="1" applyFill="1" applyAlignment="1">
      <alignment horizontal="center" vertical="center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title>
    <c:autoTitleDeleted val="0"/>
    <c:plotArea>
      <c:layout>
        <c:manualLayout>
          <c:layoutTarget val="inner"/>
          <c:xMode val="edge"/>
          <c:yMode val="edge"/>
          <c:x val="0.12931361628576915"/>
          <c:y val="0.1777150928030585"/>
          <c:w val="0.83892913385826773"/>
          <c:h val="0.74867982360083096"/>
        </c:manualLayout>
      </c:layout>
      <c:lineChart>
        <c:grouping val="standard"/>
        <c:varyColors val="0"/>
        <c:ser>
          <c:idx val="0"/>
          <c:order val="0"/>
          <c:tx>
            <c:v>H</c:v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prstDash val="solid"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TW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Background!$J$3:$J$9</c:f>
              <c:numCache>
                <c:formatCode>0_ </c:formatCode>
                <c:ptCount val="7"/>
                <c:pt idx="0">
                  <c:v>223.81</c:v>
                </c:pt>
                <c:pt idx="1">
                  <c:v>187.78</c:v>
                </c:pt>
                <c:pt idx="2">
                  <c:v>230.16</c:v>
                </c:pt>
                <c:pt idx="3">
                  <c:v>259.95</c:v>
                </c:pt>
                <c:pt idx="4">
                  <c:v>248.13</c:v>
                </c:pt>
                <c:pt idx="5">
                  <c:v>260.63</c:v>
                </c:pt>
                <c:pt idx="6">
                  <c:v>255.72</c:v>
                </c:pt>
              </c:numCache>
            </c:numRef>
          </c:val>
          <c:smooth val="0"/>
        </c:ser>
        <c:ser>
          <c:idx val="1"/>
          <c:order val="1"/>
          <c:tx>
            <c:v>F</c:v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olid"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TW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(Background!$J$4,Background!$J$10:$J$15)</c:f>
              <c:numCache>
                <c:formatCode>0_ </c:formatCode>
                <c:ptCount val="7"/>
                <c:pt idx="0">
                  <c:v>187.78</c:v>
                </c:pt>
                <c:pt idx="1">
                  <c:v>213.05</c:v>
                </c:pt>
                <c:pt idx="2">
                  <c:v>193.18</c:v>
                </c:pt>
                <c:pt idx="3">
                  <c:v>219.52</c:v>
                </c:pt>
                <c:pt idx="4">
                  <c:v>283.52</c:v>
                </c:pt>
                <c:pt idx="5">
                  <c:v>334.15</c:v>
                </c:pt>
                <c:pt idx="6">
                  <c:v>441.87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2309152"/>
        <c:axId val="92309712"/>
      </c:lineChart>
      <c:catAx>
        <c:axId val="923091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2309712"/>
        <c:crosses val="autoZero"/>
        <c:auto val="1"/>
        <c:lblAlgn val="ctr"/>
        <c:lblOffset val="100"/>
        <c:noMultiLvlLbl val="0"/>
      </c:catAx>
      <c:valAx>
        <c:axId val="92309712"/>
        <c:scaling>
          <c:orientation val="minMax"/>
          <c:min val="1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TW" sz="1800"/>
                  <a:t>nm</a:t>
                </a:r>
                <a:endParaRPr lang="zh-TW" altLang="en-US" sz="1800"/>
              </a:p>
            </c:rich>
          </c:tx>
          <c:layout>
            <c:manualLayout>
              <c:xMode val="edge"/>
              <c:yMode val="edge"/>
              <c:x val="1.1446130209333593E-2"/>
              <c:y val="1.430346142969229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</c:title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92309152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796986961995604"/>
          <c:y val="5.7345145727061834E-2"/>
          <c:w val="0.23871011245545526"/>
          <c:h val="9.9613116817670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title>
    <c:autoTitleDeleted val="0"/>
    <c:plotArea>
      <c:layout>
        <c:manualLayout>
          <c:layoutTarget val="inner"/>
          <c:xMode val="edge"/>
          <c:yMode val="edge"/>
          <c:x val="0.12931361628576915"/>
          <c:y val="0.1777150928030585"/>
          <c:w val="0.83892913385826773"/>
          <c:h val="0.74867982360083096"/>
        </c:manualLayout>
      </c:layout>
      <c:lineChart>
        <c:grouping val="standard"/>
        <c:varyColors val="0"/>
        <c:ser>
          <c:idx val="0"/>
          <c:order val="0"/>
          <c:tx>
            <c:v>ortho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prstDash val="solid"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TW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(BaT_H!$B$3,BaT_H!$B$4,BaT_H!$B$7,BaT_H!$B$10,BaT_H!$B$13,BaT_H!$B$16,BaT_H!$B$19)</c:f>
              <c:numCache>
                <c:formatCode>0.00_ </c:formatCode>
                <c:ptCount val="7"/>
                <c:pt idx="0">
                  <c:v>5.8880460334964981</c:v>
                </c:pt>
                <c:pt idx="1">
                  <c:v>6.5094467284685686</c:v>
                </c:pt>
                <c:pt idx="2">
                  <c:v>6.6696894370290645</c:v>
                </c:pt>
                <c:pt idx="3">
                  <c:v>6.6694993012357768</c:v>
                </c:pt>
                <c:pt idx="4">
                  <c:v>5.7400234450449785</c:v>
                </c:pt>
                <c:pt idx="5">
                  <c:v>4.9623220562366761</c:v>
                </c:pt>
                <c:pt idx="6">
                  <c:v>5.2706777145884978</c:v>
                </c:pt>
              </c:numCache>
            </c:numRef>
          </c:val>
          <c:smooth val="0"/>
        </c:ser>
        <c:ser>
          <c:idx val="1"/>
          <c:order val="1"/>
          <c:tx>
            <c:v>meta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olid"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TW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(BaT_H!$B$3,BaT_H!$B$5,BaT_H!$B$8,BaT_H!$B$11,BaT_H!$B$14,BaT_H!$B$17,BaT_H!$B$20)</c:f>
              <c:numCache>
                <c:formatCode>0.00_ </c:formatCode>
                <c:ptCount val="7"/>
                <c:pt idx="0">
                  <c:v>5.8880460334964981</c:v>
                </c:pt>
                <c:pt idx="1">
                  <c:v>6.5440839978752621</c:v>
                </c:pt>
                <c:pt idx="2">
                  <c:v>6.7963967826974327</c:v>
                </c:pt>
                <c:pt idx="3">
                  <c:v>6.8508495470626469</c:v>
                </c:pt>
                <c:pt idx="4">
                  <c:v>-483756.07537129486</c:v>
                </c:pt>
                <c:pt idx="5">
                  <c:v>286774.94632867526</c:v>
                </c:pt>
                <c:pt idx="6">
                  <c:v>5.7939164709344668</c:v>
                </c:pt>
              </c:numCache>
            </c:numRef>
          </c:val>
          <c:smooth val="0"/>
        </c:ser>
        <c:ser>
          <c:idx val="2"/>
          <c:order val="2"/>
          <c:tx>
            <c:v>para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TW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(BaT_H!$B$3,BaT_H!$B$6,BaT_H!$B$9,BaT_H!$B$12,BaT_H!$B$15,BaT_H!$B$18,BaT_H!$B$21)</c:f>
              <c:numCache>
                <c:formatCode>0.00_ </c:formatCode>
                <c:ptCount val="7"/>
                <c:pt idx="0">
                  <c:v>5.8880460334964981</c:v>
                </c:pt>
                <c:pt idx="1">
                  <c:v>6.0697614895570986</c:v>
                </c:pt>
                <c:pt idx="2">
                  <c:v>7.8039247808590906</c:v>
                </c:pt>
                <c:pt idx="3">
                  <c:v>7.0185891113816306</c:v>
                </c:pt>
                <c:pt idx="4">
                  <c:v>-483755.92752691917</c:v>
                </c:pt>
                <c:pt idx="5">
                  <c:v>2.5077904090272582</c:v>
                </c:pt>
                <c:pt idx="6">
                  <c:v>4.2129458188252462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8622160"/>
        <c:axId val="198622720"/>
      </c:lineChart>
      <c:catAx>
        <c:axId val="1986221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8622720"/>
        <c:crosses val="autoZero"/>
        <c:auto val="1"/>
        <c:lblAlgn val="ctr"/>
        <c:lblOffset val="100"/>
        <c:noMultiLvlLbl val="0"/>
      </c:catAx>
      <c:valAx>
        <c:axId val="198622720"/>
        <c:scaling>
          <c:orientation val="minMax"/>
          <c:max val="12"/>
          <c:min val="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TW" sz="1800"/>
                  <a:t>kcal/mol</a:t>
                </a:r>
                <a:endParaRPr lang="zh-TW" altLang="en-US" sz="1800"/>
              </a:p>
            </c:rich>
          </c:tx>
          <c:layout>
            <c:manualLayout>
              <c:xMode val="edge"/>
              <c:yMode val="edge"/>
              <c:x val="4.9420651686831827E-3"/>
              <c:y val="6.493635936440164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</c:title>
        <c:numFmt formatCode="0.0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198622160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796986961995604"/>
          <c:y val="5.7345145727061834E-2"/>
          <c:w val="0.15336602436890509"/>
          <c:h val="0.28106520985675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title>
    <c:autoTitleDeleted val="0"/>
    <c:plotArea>
      <c:layout>
        <c:manualLayout>
          <c:layoutTarget val="inner"/>
          <c:xMode val="edge"/>
          <c:yMode val="edge"/>
          <c:x val="0.12931361628576915"/>
          <c:y val="0.1777150928030585"/>
          <c:w val="0.83892913385826773"/>
          <c:h val="0.74867982360083096"/>
        </c:manualLayout>
      </c:layout>
      <c:lineChart>
        <c:grouping val="standard"/>
        <c:varyColors val="0"/>
        <c:ser>
          <c:idx val="0"/>
          <c:order val="0"/>
          <c:tx>
            <c:v>ortho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prstDash val="solid"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TW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(BaD_F!$B$3,BaD_F!$B$4,BaD_F!$B$7,BaD_F!$B$10,BaD_F!$B$13,BaD_F!$B$16,BaD_F!$B$19)</c:f>
              <c:numCache>
                <c:formatCode>0.00_ </c:formatCode>
                <c:ptCount val="7"/>
                <c:pt idx="0">
                  <c:v>26.096702749269419</c:v>
                </c:pt>
                <c:pt idx="1">
                  <c:v>26.623657616954464</c:v>
                </c:pt>
                <c:pt idx="2">
                  <c:v>26.243045494933575</c:v>
                </c:pt>
                <c:pt idx="3">
                  <c:v>26.185852396312768</c:v>
                </c:pt>
                <c:pt idx="4">
                  <c:v>26.028973766417757</c:v>
                </c:pt>
                <c:pt idx="5">
                  <c:v>25.327286368377329</c:v>
                </c:pt>
                <c:pt idx="6">
                  <c:v>25.935434690399816</c:v>
                </c:pt>
              </c:numCache>
            </c:numRef>
          </c:val>
          <c:smooth val="0"/>
        </c:ser>
        <c:ser>
          <c:idx val="1"/>
          <c:order val="1"/>
          <c:tx>
            <c:v>meta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olid"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TW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(BaD_F!$B$3,BaD_F!$B$5,BaD_F!$B$8,BaD_F!$B$11,BaD_F!$B$14,BaD_F!$B$17,BaD_F!$B$20)</c:f>
              <c:numCache>
                <c:formatCode>0.00_ </c:formatCode>
                <c:ptCount val="7"/>
                <c:pt idx="0">
                  <c:v>26.096702749269419</c:v>
                </c:pt>
                <c:pt idx="1">
                  <c:v>26.154265450715343</c:v>
                </c:pt>
                <c:pt idx="2">
                  <c:v>26.302513942623388</c:v>
                </c:pt>
                <c:pt idx="3">
                  <c:v>26.319982551973652</c:v>
                </c:pt>
                <c:pt idx="4">
                  <c:v>26.129687158654573</c:v>
                </c:pt>
                <c:pt idx="5">
                  <c:v>26.153296576020683</c:v>
                </c:pt>
                <c:pt idx="6">
                  <c:v>26.466822285113757</c:v>
                </c:pt>
              </c:numCache>
            </c:numRef>
          </c:val>
          <c:smooth val="0"/>
        </c:ser>
        <c:ser>
          <c:idx val="2"/>
          <c:order val="2"/>
          <c:tx>
            <c:v>para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TW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(BaD_F!$B$3,BaD_F!$B$6,BaD_F!$B$9,BaD_F!$B$12,BaD_F!$B$15,BaD_F!$B$18,BaD_F!$B$21)</c:f>
              <c:numCache>
                <c:formatCode>0.00_ </c:formatCode>
                <c:ptCount val="7"/>
                <c:pt idx="0">
                  <c:v>26.096702749269419</c:v>
                </c:pt>
                <c:pt idx="1">
                  <c:v>25.832017359644226</c:v>
                </c:pt>
                <c:pt idx="2">
                  <c:v>26.046127993551622</c:v>
                </c:pt>
                <c:pt idx="3">
                  <c:v>26.290458230048227</c:v>
                </c:pt>
                <c:pt idx="4">
                  <c:v>25.557163806033373</c:v>
                </c:pt>
                <c:pt idx="5">
                  <c:v>23.807708735787102</c:v>
                </c:pt>
                <c:pt idx="6">
                  <c:v>24.79586237814059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8626080"/>
        <c:axId val="198103552"/>
      </c:lineChart>
      <c:catAx>
        <c:axId val="19862608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8103552"/>
        <c:crosses val="autoZero"/>
        <c:auto val="1"/>
        <c:lblAlgn val="ctr"/>
        <c:lblOffset val="100"/>
        <c:noMultiLvlLbl val="0"/>
      </c:catAx>
      <c:valAx>
        <c:axId val="198103552"/>
        <c:scaling>
          <c:orientation val="minMax"/>
          <c:max val="28"/>
          <c:min val="2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TW" sz="1800"/>
                  <a:t>kcal/mol</a:t>
                </a:r>
                <a:endParaRPr lang="zh-TW" altLang="en-US" sz="1800"/>
              </a:p>
            </c:rich>
          </c:tx>
          <c:layout>
            <c:manualLayout>
              <c:xMode val="edge"/>
              <c:yMode val="edge"/>
              <c:x val="4.9420651686831827E-3"/>
              <c:y val="6.493635936440164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</c:title>
        <c:numFmt formatCode="0.0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19862608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796986961995604"/>
          <c:y val="5.7345145727061834E-2"/>
          <c:w val="0.15336602436890509"/>
          <c:h val="0.28106520985675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1361628576915"/>
          <c:y val="0.13045772139732978"/>
          <c:w val="0.83892913385826773"/>
          <c:h val="0.79593719500655968"/>
        </c:manualLayout>
      </c:layout>
      <c:lineChart>
        <c:grouping val="standard"/>
        <c:varyColors val="0"/>
        <c:ser>
          <c:idx val="0"/>
          <c:order val="0"/>
          <c:tx>
            <c:v>ortho</c:v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prstDash val="solid"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TW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(BaD_F!$J$3,BaD_F!$J$4,BaD_F!$J$7,BaD_F!$J$10,BaD_F!$J$13,BaD_F!$J$16,BaD_F!$J$19)</c:f>
              <c:numCache>
                <c:formatCode>0_ </c:formatCode>
                <c:ptCount val="7"/>
                <c:pt idx="0">
                  <c:v>473.36</c:v>
                </c:pt>
                <c:pt idx="1">
                  <c:v>459</c:v>
                </c:pt>
                <c:pt idx="2">
                  <c:v>456.71</c:v>
                </c:pt>
                <c:pt idx="3">
                  <c:v>462.64</c:v>
                </c:pt>
                <c:pt idx="4">
                  <c:v>485.82</c:v>
                </c:pt>
                <c:pt idx="5">
                  <c:v>541.15</c:v>
                </c:pt>
                <c:pt idx="6">
                  <c:v>497.3</c:v>
                </c:pt>
              </c:numCache>
            </c:numRef>
          </c:val>
          <c:smooth val="0"/>
        </c:ser>
        <c:ser>
          <c:idx val="1"/>
          <c:order val="1"/>
          <c:tx>
            <c:v>meta</c:v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olid"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TW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(BaD_F!$J$3,BaD_F!$J$5,BaD_F!$J$8,BaD_F!$J$11,BaD_F!$J$14,BaD_F!$J$17,BaD_F!$J$20)</c:f>
              <c:numCache>
                <c:formatCode>0_ </c:formatCode>
                <c:ptCount val="7"/>
                <c:pt idx="0">
                  <c:v>473.36</c:v>
                </c:pt>
                <c:pt idx="1">
                  <c:v>458.35</c:v>
                </c:pt>
                <c:pt idx="2">
                  <c:v>455.75</c:v>
                </c:pt>
                <c:pt idx="3">
                  <c:v>455.8</c:v>
                </c:pt>
                <c:pt idx="4">
                  <c:v>478.99</c:v>
                </c:pt>
                <c:pt idx="5">
                  <c:v>436.1</c:v>
                </c:pt>
                <c:pt idx="6">
                  <c:v>485.04</c:v>
                </c:pt>
              </c:numCache>
            </c:numRef>
          </c:val>
          <c:smooth val="0"/>
        </c:ser>
        <c:ser>
          <c:idx val="2"/>
          <c:order val="2"/>
          <c:tx>
            <c:v>para</c:v>
          </c:tx>
          <c:spPr>
            <a:ln w="28575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TW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(BaD_F!$J$3,BaD_F!$J$6,BaD_F!$J$9,BaD_F!$J$12,BaD_F!$J$15,BaD_F!$J$18,BaD_F!$J$21)</c:f>
              <c:numCache>
                <c:formatCode>0_ </c:formatCode>
                <c:ptCount val="7"/>
                <c:pt idx="0">
                  <c:v>473.36</c:v>
                </c:pt>
                <c:pt idx="1">
                  <c:v>483.18</c:v>
                </c:pt>
                <c:pt idx="2">
                  <c:v>487.82</c:v>
                </c:pt>
                <c:pt idx="3">
                  <c:v>483.27</c:v>
                </c:pt>
                <c:pt idx="4">
                  <c:v>502.76</c:v>
                </c:pt>
                <c:pt idx="5">
                  <c:v>604.53</c:v>
                </c:pt>
                <c:pt idx="6">
                  <c:v>538.41999999999996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8107472"/>
        <c:axId val="198108032"/>
      </c:lineChart>
      <c:catAx>
        <c:axId val="1981074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8108032"/>
        <c:crosses val="autoZero"/>
        <c:auto val="1"/>
        <c:lblAlgn val="ctr"/>
        <c:lblOffset val="100"/>
        <c:noMultiLvlLbl val="0"/>
      </c:catAx>
      <c:valAx>
        <c:axId val="198108032"/>
        <c:scaling>
          <c:orientation val="minMax"/>
          <c:max val="630"/>
          <c:min val="4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TW" sz="1800"/>
                  <a:t>nm</a:t>
                </a:r>
                <a:endParaRPr lang="zh-TW" altLang="en-US" sz="1800"/>
              </a:p>
            </c:rich>
          </c:tx>
          <c:layout>
            <c:manualLayout>
              <c:xMode val="edge"/>
              <c:yMode val="edge"/>
              <c:x val="1.1446130209333593E-2"/>
              <c:y val="1.430346142969229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</c:title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198107472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5311892111047103"/>
          <c:y val="1.3463300850313735E-2"/>
          <c:w val="0.54688107888952897"/>
          <c:h val="8.86601977048546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80955124511875"/>
          <c:y val="0.10682903569446542"/>
          <c:w val="0.83892913385826773"/>
          <c:h val="0.79593719500655968"/>
        </c:manualLayout>
      </c:layout>
      <c:lineChart>
        <c:grouping val="standard"/>
        <c:varyColors val="0"/>
        <c:ser>
          <c:idx val="0"/>
          <c:order val="0"/>
          <c:tx>
            <c:v>吸收波長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prstDash val="solid"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TW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BaD_F!$D$49:$D$54</c:f>
              <c:strCache>
                <c:ptCount val="6"/>
                <c:pt idx="0">
                  <c:v>OCH2NHPh</c:v>
                </c:pt>
                <c:pt idx="1">
                  <c:v>BHNHPh</c:v>
                </c:pt>
                <c:pt idx="2">
                  <c:v>NHBHPh</c:v>
                </c:pt>
                <c:pt idx="3">
                  <c:v>NHCOPh</c:v>
                </c:pt>
                <c:pt idx="4">
                  <c:v>OBOHPh</c:v>
                </c:pt>
                <c:pt idx="5">
                  <c:v>OCF2Ph</c:v>
                </c:pt>
              </c:strCache>
            </c:strRef>
          </c:cat>
          <c:val>
            <c:numRef>
              <c:f>BaD_F!$G$49:$G$54</c:f>
              <c:numCache>
                <c:formatCode>0_ </c:formatCode>
                <c:ptCount val="6"/>
                <c:pt idx="0">
                  <c:v>473.36</c:v>
                </c:pt>
                <c:pt idx="1">
                  <c:v>264.7</c:v>
                </c:pt>
                <c:pt idx="2">
                  <c:v>253.36</c:v>
                </c:pt>
                <c:pt idx="3">
                  <c:v>305.89999999999998</c:v>
                </c:pt>
                <c:pt idx="4">
                  <c:v>276.95</c:v>
                </c:pt>
                <c:pt idx="5">
                  <c:v>366.52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110832"/>
        <c:axId val="199200752"/>
      </c:lineChart>
      <c:lineChart>
        <c:grouping val="standard"/>
        <c:varyColors val="0"/>
        <c:ser>
          <c:idx val="1"/>
          <c:order val="1"/>
          <c:tx>
            <c:v>吸收值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TW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BaD_F!$D$49:$D$53</c:f>
              <c:strCache>
                <c:ptCount val="5"/>
                <c:pt idx="0">
                  <c:v>OCH2NHPh</c:v>
                </c:pt>
                <c:pt idx="1">
                  <c:v>BHNHPh</c:v>
                </c:pt>
                <c:pt idx="2">
                  <c:v>NHBHPh</c:v>
                </c:pt>
                <c:pt idx="3">
                  <c:v>NHCOPh</c:v>
                </c:pt>
                <c:pt idx="4">
                  <c:v>OBOHPh</c:v>
                </c:pt>
              </c:strCache>
            </c:strRef>
          </c:cat>
          <c:val>
            <c:numRef>
              <c:f>BaD_F!$H$49:$H$54</c:f>
              <c:numCache>
                <c:formatCode>0.000_ </c:formatCode>
                <c:ptCount val="6"/>
                <c:pt idx="0">
                  <c:v>0.1822</c:v>
                </c:pt>
                <c:pt idx="1">
                  <c:v>0.2397</c:v>
                </c:pt>
                <c:pt idx="2">
                  <c:v>2.1499999999999998E-2</c:v>
                </c:pt>
                <c:pt idx="3">
                  <c:v>2.0500000000000001E-2</c:v>
                </c:pt>
                <c:pt idx="4">
                  <c:v>3.0700000000000002E-2</c:v>
                </c:pt>
                <c:pt idx="5">
                  <c:v>0.19350000000000001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201872"/>
        <c:axId val="199201312"/>
      </c:lineChart>
      <c:catAx>
        <c:axId val="1981108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TW" sz="1800"/>
                  <a:t>R</a:t>
                </a:r>
                <a:endParaRPr lang="zh-TW" altLang="en-US" sz="1800"/>
              </a:p>
            </c:rich>
          </c:tx>
          <c:layout>
            <c:manualLayout>
              <c:xMode val="edge"/>
              <c:yMode val="edge"/>
              <c:x val="0.95853428077587866"/>
              <c:y val="0.908945038986002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199200752"/>
        <c:crosses val="autoZero"/>
        <c:auto val="1"/>
        <c:lblAlgn val="ctr"/>
        <c:lblOffset val="100"/>
        <c:noMultiLvlLbl val="0"/>
      </c:catAx>
      <c:valAx>
        <c:axId val="199200752"/>
        <c:scaling>
          <c:orientation val="minMax"/>
          <c:max val="500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TW" sz="1800"/>
                  <a:t>nm</a:t>
                </a:r>
                <a:endParaRPr lang="zh-TW" altLang="en-US" sz="1800"/>
              </a:p>
            </c:rich>
          </c:tx>
          <c:layout>
            <c:manualLayout>
              <c:xMode val="edge"/>
              <c:yMode val="edge"/>
              <c:x val="1.1446130209333593E-2"/>
              <c:y val="1.430346142969229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</c:title>
        <c:numFmt formatCode="0_ 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198110832"/>
        <c:crosses val="autoZero"/>
        <c:crossBetween val="between"/>
        <c:majorUnit val="20"/>
        <c:minorUnit val="10"/>
      </c:valAx>
      <c:valAx>
        <c:axId val="199201312"/>
        <c:scaling>
          <c:orientation val="minMax"/>
          <c:max val="0.25"/>
        </c:scaling>
        <c:delete val="0"/>
        <c:axPos val="r"/>
        <c:numFmt formatCode="0.000_ 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199201872"/>
        <c:crosses val="max"/>
        <c:crossBetween val="between"/>
      </c:valAx>
      <c:catAx>
        <c:axId val="199201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2013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3550374495870945"/>
          <c:y val="1.3463300850313737E-2"/>
          <c:w val="0.40087267140387939"/>
          <c:h val="9.9613116817670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80955124511875"/>
          <c:y val="0.10682903569446542"/>
          <c:w val="0.83892913385826773"/>
          <c:h val="0.79593719500655968"/>
        </c:manualLayout>
      </c:layout>
      <c:lineChart>
        <c:grouping val="standard"/>
        <c:varyColors val="0"/>
        <c:ser>
          <c:idx val="0"/>
          <c:order val="0"/>
          <c:tx>
            <c:v>吸收波長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prstDash val="solid"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TW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(BaD_F!$E$39,BaD_F!$E$42,BaD_F!$E$43)</c:f>
              <c:strCache>
                <c:ptCount val="3"/>
                <c:pt idx="0">
                  <c:v>NHCH3</c:v>
                </c:pt>
                <c:pt idx="1">
                  <c:v>NH2</c:v>
                </c:pt>
                <c:pt idx="2">
                  <c:v>PH2</c:v>
                </c:pt>
              </c:strCache>
            </c:strRef>
          </c:cat>
          <c:val>
            <c:numRef>
              <c:f>(BaD_F!$G$39,BaD_F!$G$42,BaD_F!$G$43)</c:f>
              <c:numCache>
                <c:formatCode>0_ </c:formatCode>
                <c:ptCount val="3"/>
                <c:pt idx="0">
                  <c:v>641.38</c:v>
                </c:pt>
                <c:pt idx="1">
                  <c:v>604.53</c:v>
                </c:pt>
                <c:pt idx="2">
                  <c:v>474.06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204672"/>
        <c:axId val="199205232"/>
      </c:lineChart>
      <c:lineChart>
        <c:grouping val="standard"/>
        <c:varyColors val="0"/>
        <c:ser>
          <c:idx val="1"/>
          <c:order val="1"/>
          <c:tx>
            <c:v>吸收值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TW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(BaD_F!$E$39,BaD_F!$E$42,BaD_F!$E$43)</c:f>
              <c:strCache>
                <c:ptCount val="3"/>
                <c:pt idx="0">
                  <c:v>NHCH3</c:v>
                </c:pt>
                <c:pt idx="1">
                  <c:v>NH2</c:v>
                </c:pt>
                <c:pt idx="2">
                  <c:v>PH2</c:v>
                </c:pt>
              </c:strCache>
            </c:strRef>
          </c:cat>
          <c:val>
            <c:numRef>
              <c:f>(BaD_F!$H$39,BaD_F!$H$42,BaD_F!$H$43)</c:f>
              <c:numCache>
                <c:formatCode>0.000_ </c:formatCode>
                <c:ptCount val="3"/>
                <c:pt idx="0">
                  <c:v>0.1903</c:v>
                </c:pt>
                <c:pt idx="1">
                  <c:v>0.1719</c:v>
                </c:pt>
                <c:pt idx="2">
                  <c:v>0.18940000000000001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206352"/>
        <c:axId val="199205792"/>
      </c:lineChart>
      <c:catAx>
        <c:axId val="1992046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TW" sz="1800"/>
                  <a:t>R</a:t>
                </a:r>
                <a:endParaRPr lang="zh-TW" altLang="en-US" sz="1800"/>
              </a:p>
            </c:rich>
          </c:tx>
          <c:layout>
            <c:manualLayout>
              <c:xMode val="edge"/>
              <c:yMode val="edge"/>
              <c:x val="0.88586446243982531"/>
              <c:y val="0.92064097251001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199205232"/>
        <c:crosses val="autoZero"/>
        <c:auto val="1"/>
        <c:lblAlgn val="ctr"/>
        <c:lblOffset val="100"/>
        <c:noMultiLvlLbl val="0"/>
      </c:catAx>
      <c:valAx>
        <c:axId val="199205232"/>
        <c:scaling>
          <c:orientation val="minMax"/>
          <c:max val="670"/>
          <c:min val="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TW" sz="1800"/>
                  <a:t>nm</a:t>
                </a:r>
                <a:endParaRPr lang="zh-TW" altLang="en-US" sz="1800"/>
              </a:p>
            </c:rich>
          </c:tx>
          <c:layout>
            <c:manualLayout>
              <c:xMode val="edge"/>
              <c:yMode val="edge"/>
              <c:x val="1.1446130209333593E-2"/>
              <c:y val="1.430346142969229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</c:title>
        <c:numFmt formatCode="0_ 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199204672"/>
        <c:crosses val="autoZero"/>
        <c:crossBetween val="between"/>
        <c:majorUnit val="20"/>
        <c:minorUnit val="10"/>
      </c:valAx>
      <c:valAx>
        <c:axId val="199205792"/>
        <c:scaling>
          <c:orientation val="minMax"/>
          <c:max val="0.2"/>
        </c:scaling>
        <c:delete val="0"/>
        <c:axPos val="r"/>
        <c:numFmt formatCode="0.000_ 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199206352"/>
        <c:crosses val="max"/>
        <c:crossBetween val="between"/>
      </c:valAx>
      <c:catAx>
        <c:axId val="199206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2057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3550374495870945"/>
          <c:y val="1.3463300850313737E-2"/>
          <c:w val="0.40087267140387939"/>
          <c:h val="9.9613116817670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80955124511875"/>
          <c:y val="0.10682903569446542"/>
          <c:w val="0.83892913385826773"/>
          <c:h val="0.79593719500655968"/>
        </c:manualLayout>
      </c:layout>
      <c:lineChart>
        <c:grouping val="standard"/>
        <c:varyColors val="0"/>
        <c:ser>
          <c:idx val="0"/>
          <c:order val="0"/>
          <c:tx>
            <c:v>吸收波長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prstDash val="solid"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TW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(BaD_F!$E$41,BaD_F!$E$44,BaD_F!$E$45)</c:f>
              <c:strCache>
                <c:ptCount val="3"/>
                <c:pt idx="0">
                  <c:v>OCH3</c:v>
                </c:pt>
                <c:pt idx="1">
                  <c:v>OH</c:v>
                </c:pt>
                <c:pt idx="2">
                  <c:v>SH</c:v>
                </c:pt>
              </c:strCache>
            </c:strRef>
          </c:cat>
          <c:val>
            <c:numRef>
              <c:f>(BaD_F!$G$41,BaD_F!$G$44,BaD_F!$G$45)</c:f>
              <c:numCache>
                <c:formatCode>0_ </c:formatCode>
                <c:ptCount val="3"/>
                <c:pt idx="0">
                  <c:v>552.39</c:v>
                </c:pt>
                <c:pt idx="1">
                  <c:v>538.41999999999996</c:v>
                </c:pt>
                <c:pt idx="2">
                  <c:v>554.22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754912"/>
        <c:axId val="199755472"/>
      </c:lineChart>
      <c:lineChart>
        <c:grouping val="standard"/>
        <c:varyColors val="0"/>
        <c:ser>
          <c:idx val="1"/>
          <c:order val="1"/>
          <c:tx>
            <c:v>吸收值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TW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(BaD_F!$E$41,BaD_F!$E$44,BaD_F!$E$45)</c:f>
              <c:strCache>
                <c:ptCount val="3"/>
                <c:pt idx="0">
                  <c:v>OCH3</c:v>
                </c:pt>
                <c:pt idx="1">
                  <c:v>OH</c:v>
                </c:pt>
                <c:pt idx="2">
                  <c:v>SH</c:v>
                </c:pt>
              </c:strCache>
            </c:strRef>
          </c:cat>
          <c:val>
            <c:numRef>
              <c:f>(BaD_F!$H$40,BaD_F!$H$44,BaD_F!$H$45)</c:f>
              <c:numCache>
                <c:formatCode>0.000_ </c:formatCode>
                <c:ptCount val="3"/>
                <c:pt idx="0">
                  <c:v>0.17119999999999999</c:v>
                </c:pt>
                <c:pt idx="1">
                  <c:v>0.17119999999999999</c:v>
                </c:pt>
                <c:pt idx="2">
                  <c:v>0.16270000000000001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756592"/>
        <c:axId val="199756032"/>
      </c:lineChart>
      <c:catAx>
        <c:axId val="1997549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TW" sz="1800"/>
                  <a:t>R</a:t>
                </a:r>
                <a:endParaRPr lang="zh-TW" altLang="en-US" sz="1800"/>
              </a:p>
            </c:rich>
          </c:tx>
          <c:layout>
            <c:manualLayout>
              <c:xMode val="edge"/>
              <c:yMode val="edge"/>
              <c:x val="0.88112512594693448"/>
              <c:y val="0.9177169959018279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199755472"/>
        <c:crosses val="autoZero"/>
        <c:auto val="1"/>
        <c:lblAlgn val="ctr"/>
        <c:lblOffset val="100"/>
        <c:noMultiLvlLbl val="0"/>
      </c:catAx>
      <c:valAx>
        <c:axId val="199755472"/>
        <c:scaling>
          <c:orientation val="minMax"/>
          <c:max val="670"/>
          <c:min val="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TW" sz="1800"/>
                  <a:t>nm</a:t>
                </a:r>
                <a:endParaRPr lang="zh-TW" altLang="en-US" sz="1800"/>
              </a:p>
            </c:rich>
          </c:tx>
          <c:layout>
            <c:manualLayout>
              <c:xMode val="edge"/>
              <c:yMode val="edge"/>
              <c:x val="1.1446130209333593E-2"/>
              <c:y val="1.430346142969229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</c:title>
        <c:numFmt formatCode="0_ 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199754912"/>
        <c:crosses val="autoZero"/>
        <c:crossBetween val="between"/>
        <c:majorUnit val="20"/>
        <c:minorUnit val="10"/>
      </c:valAx>
      <c:valAx>
        <c:axId val="199756032"/>
        <c:scaling>
          <c:orientation val="minMax"/>
          <c:max val="0.2"/>
        </c:scaling>
        <c:delete val="0"/>
        <c:axPos val="r"/>
        <c:numFmt formatCode="0.000_ 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199756592"/>
        <c:crosses val="max"/>
        <c:crossBetween val="between"/>
      </c:valAx>
      <c:catAx>
        <c:axId val="199756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756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3550374495870945"/>
          <c:y val="1.3463300850313737E-2"/>
          <c:w val="0.40087267140387939"/>
          <c:h val="9.9613116817670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80955124511875"/>
          <c:y val="0.10682903569446542"/>
          <c:w val="0.83892913385826773"/>
          <c:h val="0.79593719500655968"/>
        </c:manualLayout>
      </c:layout>
      <c:lineChart>
        <c:grouping val="standard"/>
        <c:varyColors val="0"/>
        <c:ser>
          <c:idx val="0"/>
          <c:order val="0"/>
          <c:tx>
            <c:v>吸收波長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prstDash val="solid"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TW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BaD_F!$C$34:$C$35</c:f>
              <c:strCache>
                <c:ptCount val="2"/>
                <c:pt idx="0">
                  <c:v>FXeOCH2NHPh</c:v>
                </c:pt>
                <c:pt idx="1">
                  <c:v>FXeOCH2NHNa</c:v>
                </c:pt>
              </c:strCache>
            </c:strRef>
          </c:cat>
          <c:val>
            <c:numRef>
              <c:f>BaD_F!$G$34:$G$35</c:f>
              <c:numCache>
                <c:formatCode>0_ </c:formatCode>
                <c:ptCount val="2"/>
                <c:pt idx="0">
                  <c:v>473.36</c:v>
                </c:pt>
                <c:pt idx="1">
                  <c:v>552.49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759392"/>
        <c:axId val="199759952"/>
      </c:lineChart>
      <c:lineChart>
        <c:grouping val="standard"/>
        <c:varyColors val="0"/>
        <c:ser>
          <c:idx val="1"/>
          <c:order val="1"/>
          <c:tx>
            <c:v>吸收值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TW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BaD_F!$C$34:$C$35</c:f>
              <c:strCache>
                <c:ptCount val="2"/>
                <c:pt idx="0">
                  <c:v>FXeOCH2NHPh</c:v>
                </c:pt>
                <c:pt idx="1">
                  <c:v>FXeOCH2NHNa</c:v>
                </c:pt>
              </c:strCache>
            </c:strRef>
          </c:cat>
          <c:val>
            <c:numRef>
              <c:f>BaD_F!$H$34:$H$35</c:f>
              <c:numCache>
                <c:formatCode>0.000_ </c:formatCode>
                <c:ptCount val="2"/>
                <c:pt idx="0">
                  <c:v>0.1822</c:v>
                </c:pt>
                <c:pt idx="1">
                  <c:v>0.13550000000000001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761072"/>
        <c:axId val="199760512"/>
      </c:lineChart>
      <c:catAx>
        <c:axId val="199759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TW" sz="1800"/>
                  <a:t>R</a:t>
                </a:r>
                <a:endParaRPr lang="zh-TW" altLang="en-US" sz="1800"/>
              </a:p>
            </c:rich>
          </c:tx>
          <c:layout>
            <c:manualLayout>
              <c:xMode val="edge"/>
              <c:yMode val="edge"/>
              <c:x val="0.87954534711597065"/>
              <c:y val="0.9177169959018279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199759952"/>
        <c:crosses val="autoZero"/>
        <c:auto val="1"/>
        <c:lblAlgn val="ctr"/>
        <c:lblOffset val="100"/>
        <c:noMultiLvlLbl val="0"/>
      </c:catAx>
      <c:valAx>
        <c:axId val="199759952"/>
        <c:scaling>
          <c:orientation val="minMax"/>
          <c:max val="690"/>
          <c:min val="4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TW" sz="1800"/>
                  <a:t>nm</a:t>
                </a:r>
                <a:endParaRPr lang="zh-TW" altLang="en-US" sz="1800"/>
              </a:p>
            </c:rich>
          </c:tx>
          <c:layout>
            <c:manualLayout>
              <c:xMode val="edge"/>
              <c:yMode val="edge"/>
              <c:x val="1.1446130209333593E-2"/>
              <c:y val="1.430346142969229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</c:title>
        <c:numFmt formatCode="0_ 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199759392"/>
        <c:crosses val="autoZero"/>
        <c:crossBetween val="between"/>
        <c:majorUnit val="20"/>
        <c:minorUnit val="10"/>
      </c:valAx>
      <c:valAx>
        <c:axId val="199760512"/>
        <c:scaling>
          <c:orientation val="minMax"/>
          <c:max val="0.2"/>
          <c:min val="0"/>
        </c:scaling>
        <c:delete val="0"/>
        <c:axPos val="r"/>
        <c:numFmt formatCode="0.000_ 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199761072"/>
        <c:crosses val="max"/>
        <c:crossBetween val="between"/>
      </c:valAx>
      <c:catAx>
        <c:axId val="199761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7605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3550374495870945"/>
          <c:y val="1.3463300850313737E-2"/>
          <c:w val="0.40087267140387939"/>
          <c:h val="9.9613116817670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title>
    <c:autoTitleDeleted val="0"/>
    <c:plotArea>
      <c:layout>
        <c:manualLayout>
          <c:layoutTarget val="inner"/>
          <c:xMode val="edge"/>
          <c:yMode val="edge"/>
          <c:x val="0.12931361628576915"/>
          <c:y val="0.1777150928030585"/>
          <c:w val="0.83892913385826773"/>
          <c:h val="0.74867982360083096"/>
        </c:manualLayout>
      </c:layout>
      <c:lineChart>
        <c:grouping val="standard"/>
        <c:varyColors val="0"/>
        <c:ser>
          <c:idx val="0"/>
          <c:order val="0"/>
          <c:tx>
            <c:v>ortho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prstDash val="solid"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TW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(BaD_F!$B$3,BaD_F!$B$4,BaD_F!$B$7,BaD_F!$B$10,BaD_F!$B$13,BaD_F!$B$16,BaD_F!$B$19)</c:f>
              <c:numCache>
                <c:formatCode>0.00_ </c:formatCode>
                <c:ptCount val="7"/>
                <c:pt idx="0">
                  <c:v>26.096702749269419</c:v>
                </c:pt>
                <c:pt idx="1">
                  <c:v>26.623657616954464</c:v>
                </c:pt>
                <c:pt idx="2">
                  <c:v>26.243045494933575</c:v>
                </c:pt>
                <c:pt idx="3">
                  <c:v>26.185852396312768</c:v>
                </c:pt>
                <c:pt idx="4">
                  <c:v>26.028973766417757</c:v>
                </c:pt>
                <c:pt idx="5">
                  <c:v>25.327286368377329</c:v>
                </c:pt>
                <c:pt idx="6">
                  <c:v>25.935434690399816</c:v>
                </c:pt>
              </c:numCache>
            </c:numRef>
          </c:val>
          <c:smooth val="0"/>
        </c:ser>
        <c:ser>
          <c:idx val="1"/>
          <c:order val="1"/>
          <c:tx>
            <c:v>meta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olid"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TW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(BaD_F!$B$3,BaD_F!$B$5,BaD_F!$B$8,BaD_F!$B$11,BaD_F!$B$14,BaD_F!$B$17,BaD_F!$B$20)</c:f>
              <c:numCache>
                <c:formatCode>0.00_ </c:formatCode>
                <c:ptCount val="7"/>
                <c:pt idx="0">
                  <c:v>26.096702749269419</c:v>
                </c:pt>
                <c:pt idx="1">
                  <c:v>26.154265450715343</c:v>
                </c:pt>
                <c:pt idx="2">
                  <c:v>26.302513942623388</c:v>
                </c:pt>
                <c:pt idx="3">
                  <c:v>26.319982551973652</c:v>
                </c:pt>
                <c:pt idx="4">
                  <c:v>26.129687158654573</c:v>
                </c:pt>
                <c:pt idx="5">
                  <c:v>26.153296576020683</c:v>
                </c:pt>
                <c:pt idx="6">
                  <c:v>26.466822285113757</c:v>
                </c:pt>
              </c:numCache>
            </c:numRef>
          </c:val>
          <c:smooth val="0"/>
        </c:ser>
        <c:ser>
          <c:idx val="2"/>
          <c:order val="2"/>
          <c:tx>
            <c:v>para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TW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(BaD_F!$B$3,BaD_F!$B$6,BaD_F!$B$9,BaD_F!$B$12,BaD_F!$B$15,BaD_F!$B$18,BaD_F!$B$21)</c:f>
              <c:numCache>
                <c:formatCode>0.00_ </c:formatCode>
                <c:ptCount val="7"/>
                <c:pt idx="0">
                  <c:v>26.096702749269419</c:v>
                </c:pt>
                <c:pt idx="1">
                  <c:v>25.832017359644226</c:v>
                </c:pt>
                <c:pt idx="2">
                  <c:v>26.046127993551622</c:v>
                </c:pt>
                <c:pt idx="3">
                  <c:v>26.290458230048227</c:v>
                </c:pt>
                <c:pt idx="4">
                  <c:v>25.557163806033373</c:v>
                </c:pt>
                <c:pt idx="5">
                  <c:v>23.807708735787102</c:v>
                </c:pt>
                <c:pt idx="6">
                  <c:v>24.79586237814059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7724528"/>
        <c:axId val="197725088"/>
      </c:lineChart>
      <c:catAx>
        <c:axId val="19772452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7725088"/>
        <c:crosses val="autoZero"/>
        <c:auto val="1"/>
        <c:lblAlgn val="ctr"/>
        <c:lblOffset val="100"/>
        <c:noMultiLvlLbl val="0"/>
      </c:catAx>
      <c:valAx>
        <c:axId val="197725088"/>
        <c:scaling>
          <c:orientation val="minMax"/>
          <c:max val="28"/>
          <c:min val="2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TW" sz="1800"/>
                  <a:t>kcal/mol</a:t>
                </a:r>
                <a:endParaRPr lang="zh-TW" altLang="en-US" sz="1800"/>
              </a:p>
            </c:rich>
          </c:tx>
          <c:layout>
            <c:manualLayout>
              <c:xMode val="edge"/>
              <c:yMode val="edge"/>
              <c:x val="4.9420651686831827E-3"/>
              <c:y val="6.493635936440164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</c:title>
        <c:numFmt formatCode="0.0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19772452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796986961995604"/>
          <c:y val="5.7345145727061834E-2"/>
          <c:w val="0.15336602436890509"/>
          <c:h val="0.28106520985675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title>
    <c:autoTitleDeleted val="0"/>
    <c:plotArea>
      <c:layout>
        <c:manualLayout>
          <c:layoutTarget val="inner"/>
          <c:xMode val="edge"/>
          <c:yMode val="edge"/>
          <c:x val="0.12931361628576915"/>
          <c:y val="0.1777150928030585"/>
          <c:w val="0.83892913385826773"/>
          <c:h val="0.74867982360083096"/>
        </c:manualLayout>
      </c:layout>
      <c:lineChart>
        <c:grouping val="standard"/>
        <c:varyColors val="0"/>
        <c:ser>
          <c:idx val="0"/>
          <c:order val="0"/>
          <c:tx>
            <c:v>ortho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prstDash val="solid"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TW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(BaD_F!$B$3,BaD_F!$B$4,BaD_F!$B$7,BaD_F!$B$10,BaD_F!$B$13,BaD_F!$B$16,BaD_F!$B$19)</c:f>
              <c:numCache>
                <c:formatCode>0.00_ </c:formatCode>
                <c:ptCount val="7"/>
                <c:pt idx="0">
                  <c:v>26.096702749269419</c:v>
                </c:pt>
                <c:pt idx="1">
                  <c:v>26.623657616954464</c:v>
                </c:pt>
                <c:pt idx="2">
                  <c:v>26.243045494933575</c:v>
                </c:pt>
                <c:pt idx="3">
                  <c:v>26.185852396312768</c:v>
                </c:pt>
                <c:pt idx="4">
                  <c:v>26.028973766417757</c:v>
                </c:pt>
                <c:pt idx="5">
                  <c:v>25.327286368377329</c:v>
                </c:pt>
                <c:pt idx="6">
                  <c:v>25.935434690399816</c:v>
                </c:pt>
              </c:numCache>
            </c:numRef>
          </c:val>
          <c:smooth val="0"/>
        </c:ser>
        <c:ser>
          <c:idx val="1"/>
          <c:order val="1"/>
          <c:tx>
            <c:v>meta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olid"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TW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(BaD_F!$B$3,BaD_F!$B$5,BaD_F!$B$8,BaD_F!$B$11,BaD_F!$B$14,BaD_F!$B$17,BaD_F!$B$20)</c:f>
              <c:numCache>
                <c:formatCode>0.00_ </c:formatCode>
                <c:ptCount val="7"/>
                <c:pt idx="0">
                  <c:v>26.096702749269419</c:v>
                </c:pt>
                <c:pt idx="1">
                  <c:v>26.154265450715343</c:v>
                </c:pt>
                <c:pt idx="2">
                  <c:v>26.302513942623388</c:v>
                </c:pt>
                <c:pt idx="3">
                  <c:v>26.319982551973652</c:v>
                </c:pt>
                <c:pt idx="4">
                  <c:v>26.129687158654573</c:v>
                </c:pt>
                <c:pt idx="5">
                  <c:v>26.153296576020683</c:v>
                </c:pt>
                <c:pt idx="6">
                  <c:v>26.466822285113757</c:v>
                </c:pt>
              </c:numCache>
            </c:numRef>
          </c:val>
          <c:smooth val="0"/>
        </c:ser>
        <c:ser>
          <c:idx val="2"/>
          <c:order val="2"/>
          <c:tx>
            <c:v>para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TW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(BaD_F!$B$3,BaD_F!$B$6,BaD_F!$B$9,BaD_F!$B$12,BaD_F!$B$15,BaD_F!$B$18,BaD_F!$B$21)</c:f>
              <c:numCache>
                <c:formatCode>0.00_ </c:formatCode>
                <c:ptCount val="7"/>
                <c:pt idx="0">
                  <c:v>26.096702749269419</c:v>
                </c:pt>
                <c:pt idx="1">
                  <c:v>25.832017359644226</c:v>
                </c:pt>
                <c:pt idx="2">
                  <c:v>26.046127993551622</c:v>
                </c:pt>
                <c:pt idx="3">
                  <c:v>26.290458230048227</c:v>
                </c:pt>
                <c:pt idx="4">
                  <c:v>25.557163806033373</c:v>
                </c:pt>
                <c:pt idx="5">
                  <c:v>23.807708735787102</c:v>
                </c:pt>
                <c:pt idx="6">
                  <c:v>24.79586237814059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518224"/>
        <c:axId val="199518784"/>
      </c:lineChart>
      <c:catAx>
        <c:axId val="1995182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9518784"/>
        <c:crosses val="autoZero"/>
        <c:auto val="1"/>
        <c:lblAlgn val="ctr"/>
        <c:lblOffset val="100"/>
        <c:noMultiLvlLbl val="0"/>
      </c:catAx>
      <c:valAx>
        <c:axId val="199518784"/>
        <c:scaling>
          <c:orientation val="minMax"/>
          <c:max val="28"/>
          <c:min val="2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TW" sz="1800"/>
                  <a:t>kcal/mol</a:t>
                </a:r>
                <a:endParaRPr lang="zh-TW" altLang="en-US" sz="1800"/>
              </a:p>
            </c:rich>
          </c:tx>
          <c:layout>
            <c:manualLayout>
              <c:xMode val="edge"/>
              <c:yMode val="edge"/>
              <c:x val="4.9420651686831827E-3"/>
              <c:y val="6.493635936440164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</c:title>
        <c:numFmt formatCode="0.0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19951822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796986961995604"/>
          <c:y val="5.7345145727061834E-2"/>
          <c:w val="0.15336602436890509"/>
          <c:h val="0.28106520985675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title>
    <c:autoTitleDeleted val="0"/>
    <c:plotArea>
      <c:layout>
        <c:manualLayout>
          <c:layoutTarget val="inner"/>
          <c:xMode val="edge"/>
          <c:yMode val="edge"/>
          <c:x val="0.12931361628576915"/>
          <c:y val="0.1777150928030585"/>
          <c:w val="0.83892913385826773"/>
          <c:h val="0.74867982360083096"/>
        </c:manualLayout>
      </c:layout>
      <c:lineChart>
        <c:grouping val="standard"/>
        <c:varyColors val="0"/>
        <c:ser>
          <c:idx val="0"/>
          <c:order val="0"/>
          <c:tx>
            <c:v>H</c:v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prstDash val="solid"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TW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Background!$K$3:$K$9</c:f>
              <c:numCache>
                <c:formatCode>General</c:formatCode>
                <c:ptCount val="7"/>
                <c:pt idx="0">
                  <c:v>0.81299999999999994</c:v>
                </c:pt>
                <c:pt idx="1">
                  <c:v>0.4047</c:v>
                </c:pt>
                <c:pt idx="2">
                  <c:v>0.33050000000000002</c:v>
                </c:pt>
                <c:pt idx="3">
                  <c:v>0.30669999999999997</c:v>
                </c:pt>
                <c:pt idx="4">
                  <c:v>0.2631</c:v>
                </c:pt>
                <c:pt idx="5">
                  <c:v>0.23710000000000001</c:v>
                </c:pt>
                <c:pt idx="6">
                  <c:v>0.31580000000000003</c:v>
                </c:pt>
              </c:numCache>
            </c:numRef>
          </c:val>
          <c:smooth val="0"/>
        </c:ser>
        <c:ser>
          <c:idx val="1"/>
          <c:order val="1"/>
          <c:tx>
            <c:v>F</c:v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olid"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TW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(Background!$K$4,Background!$K$10:$K$15)</c:f>
              <c:numCache>
                <c:formatCode>General</c:formatCode>
                <c:ptCount val="7"/>
                <c:pt idx="0">
                  <c:v>0.4047</c:v>
                </c:pt>
                <c:pt idx="1">
                  <c:v>6.3E-3</c:v>
                </c:pt>
                <c:pt idx="2">
                  <c:v>0.19389999999999999</c:v>
                </c:pt>
                <c:pt idx="3">
                  <c:v>0.3291</c:v>
                </c:pt>
                <c:pt idx="4">
                  <c:v>0.19209999999999999</c:v>
                </c:pt>
                <c:pt idx="5">
                  <c:v>0.18479999999999999</c:v>
                </c:pt>
                <c:pt idx="6">
                  <c:v>0.21060000000000001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7106832"/>
        <c:axId val="197107392"/>
      </c:lineChart>
      <c:catAx>
        <c:axId val="19710683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7107392"/>
        <c:crosses val="autoZero"/>
        <c:auto val="1"/>
        <c:lblAlgn val="ctr"/>
        <c:lblOffset val="100"/>
        <c:noMultiLvlLbl val="0"/>
      </c:catAx>
      <c:valAx>
        <c:axId val="197107392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TW" sz="1800"/>
                  <a:t>f</a:t>
                </a:r>
                <a:endParaRPr lang="zh-TW" altLang="en-US" sz="1800"/>
              </a:p>
            </c:rich>
          </c:tx>
          <c:layout>
            <c:manualLayout>
              <c:xMode val="edge"/>
              <c:yMode val="edge"/>
              <c:x val="2.8790303651068008E-2"/>
              <c:y val="3.79321471325566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19710683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796986961995604"/>
          <c:y val="5.7345145727061834E-2"/>
          <c:w val="0.23871011245545526"/>
          <c:h val="9.9613116817670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title>
    <c:autoTitleDeleted val="0"/>
    <c:plotArea>
      <c:layout>
        <c:manualLayout>
          <c:layoutTarget val="inner"/>
          <c:xMode val="edge"/>
          <c:yMode val="edge"/>
          <c:x val="0.12931361628576915"/>
          <c:y val="0.1777150928030585"/>
          <c:w val="0.83892913385826773"/>
          <c:h val="0.74867982360083096"/>
        </c:manualLayout>
      </c:layout>
      <c:lineChart>
        <c:grouping val="standard"/>
        <c:varyColors val="0"/>
        <c:ser>
          <c:idx val="0"/>
          <c:order val="0"/>
          <c:tx>
            <c:v>H</c:v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prstDash val="solid"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TW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Background_1!$J$3:$J$9</c:f>
              <c:numCache>
                <c:formatCode>0_ </c:formatCode>
                <c:ptCount val="7"/>
              </c:numCache>
            </c:numRef>
          </c:val>
          <c:smooth val="0"/>
        </c:ser>
        <c:ser>
          <c:idx val="1"/>
          <c:order val="1"/>
          <c:tx>
            <c:v>F</c:v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olid"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TW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(Background_1!$J$4,Background_1!$J$10:$J$15)</c:f>
              <c:numCache>
                <c:formatCode>0_ </c:formatCode>
                <c:ptCount val="7"/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7110752"/>
        <c:axId val="197111312"/>
      </c:lineChart>
      <c:catAx>
        <c:axId val="1971107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7111312"/>
        <c:crosses val="autoZero"/>
        <c:auto val="1"/>
        <c:lblAlgn val="ctr"/>
        <c:lblOffset val="100"/>
        <c:noMultiLvlLbl val="0"/>
      </c:catAx>
      <c:valAx>
        <c:axId val="197111312"/>
        <c:scaling>
          <c:orientation val="minMax"/>
          <c:min val="1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TW" sz="1800"/>
                  <a:t>nm</a:t>
                </a:r>
                <a:endParaRPr lang="zh-TW" altLang="en-US" sz="1800"/>
              </a:p>
            </c:rich>
          </c:tx>
          <c:layout>
            <c:manualLayout>
              <c:xMode val="edge"/>
              <c:yMode val="edge"/>
              <c:x val="1.1446130209333593E-2"/>
              <c:y val="1.430346142969229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</c:title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197110752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796986961995604"/>
          <c:y val="5.7345145727061834E-2"/>
          <c:w val="0.23871011245545526"/>
          <c:h val="9.9613116817670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title>
    <c:autoTitleDeleted val="0"/>
    <c:plotArea>
      <c:layout>
        <c:manualLayout>
          <c:layoutTarget val="inner"/>
          <c:xMode val="edge"/>
          <c:yMode val="edge"/>
          <c:x val="0.12931361628576915"/>
          <c:y val="0.1777150928030585"/>
          <c:w val="0.83892913385826773"/>
          <c:h val="0.74867982360083096"/>
        </c:manualLayout>
      </c:layout>
      <c:lineChart>
        <c:grouping val="standard"/>
        <c:varyColors val="0"/>
        <c:ser>
          <c:idx val="0"/>
          <c:order val="0"/>
          <c:tx>
            <c:v>H</c:v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prstDash val="solid"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TW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Background_1!$K$3:$K$9</c:f>
              <c:numCache>
                <c:formatCode>General</c:formatCode>
                <c:ptCount val="7"/>
              </c:numCache>
            </c:numRef>
          </c:val>
          <c:smooth val="0"/>
        </c:ser>
        <c:ser>
          <c:idx val="1"/>
          <c:order val="1"/>
          <c:tx>
            <c:v>F</c:v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olid"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TW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(Background_1!$K$4,Background_1!$K$10:$K$15)</c:f>
              <c:numCache>
                <c:formatCode>General</c:formatCode>
                <c:ptCount val="7"/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7520400"/>
        <c:axId val="197520960"/>
      </c:lineChart>
      <c:catAx>
        <c:axId val="1975204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7520960"/>
        <c:crosses val="autoZero"/>
        <c:auto val="1"/>
        <c:lblAlgn val="ctr"/>
        <c:lblOffset val="100"/>
        <c:noMultiLvlLbl val="0"/>
      </c:catAx>
      <c:valAx>
        <c:axId val="197520960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TW" sz="1800"/>
                  <a:t>f</a:t>
                </a:r>
                <a:endParaRPr lang="zh-TW" altLang="en-US" sz="1800"/>
              </a:p>
            </c:rich>
          </c:tx>
          <c:layout>
            <c:manualLayout>
              <c:xMode val="edge"/>
              <c:yMode val="edge"/>
              <c:x val="2.8790303651068008E-2"/>
              <c:y val="3.79321471325566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19752040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796986961995604"/>
          <c:y val="5.7345145727061834E-2"/>
          <c:w val="0.23871011245545526"/>
          <c:h val="9.9613116817670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title>
    <c:autoTitleDeleted val="0"/>
    <c:plotArea>
      <c:layout>
        <c:manualLayout>
          <c:layoutTarget val="inner"/>
          <c:xMode val="edge"/>
          <c:yMode val="edge"/>
          <c:x val="0.14377449160318376"/>
          <c:y val="0.17433956627407787"/>
          <c:w val="0.83892913385826773"/>
          <c:h val="0.74867982360083096"/>
        </c:manualLayout>
      </c:layout>
      <c:lineChart>
        <c:grouping val="standard"/>
        <c:varyColors val="0"/>
        <c:ser>
          <c:idx val="0"/>
          <c:order val="0"/>
          <c:tx>
            <c:v>ortho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prstDash val="solid"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TW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(BaD_H!$B$3,BaD_H!$B$4,BaD_H!$B$7,BaD_H!$B$10,BaD_H!$B$13,BaD_H!$B$16,BaD_H!$B$19)</c:f>
              <c:numCache>
                <c:formatCode>0.00_ </c:formatCode>
                <c:ptCount val="7"/>
                <c:pt idx="0">
                  <c:v>3.9444658685173288</c:v>
                </c:pt>
                <c:pt idx="1">
                  <c:v>5.1055215959680265</c:v>
                </c:pt>
                <c:pt idx="2">
                  <c:v>4.9000931834986901</c:v>
                </c:pt>
                <c:pt idx="3">
                  <c:v>4.899997174276411</c:v>
                </c:pt>
                <c:pt idx="4">
                  <c:v>3.8479837728926074</c:v>
                </c:pt>
                <c:pt idx="5">
                  <c:v>3.179900136127181</c:v>
                </c:pt>
                <c:pt idx="6">
                  <c:v>3.3381191264072569</c:v>
                </c:pt>
              </c:numCache>
            </c:numRef>
          </c:val>
          <c:smooth val="0"/>
        </c:ser>
        <c:ser>
          <c:idx val="1"/>
          <c:order val="1"/>
          <c:tx>
            <c:v>meta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olid"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TW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(BaD_H!$B$3,BaD_H!$B$5,BaD_H!$B$8,BaD_H!$B$11,BaD_H!$B$14,BaD_H!$B$17,BaD_H!$B$20)</c:f>
              <c:numCache>
                <c:formatCode>0.00_ </c:formatCode>
                <c:ptCount val="7"/>
                <c:pt idx="0">
                  <c:v>3.9444658685173288</c:v>
                </c:pt>
                <c:pt idx="1">
                  <c:v>4.7713125463242818</c:v>
                </c:pt>
                <c:pt idx="2">
                  <c:v>5.0412821934960546</c:v>
                </c:pt>
                <c:pt idx="3">
                  <c:v>5.0773941098280906</c:v>
                </c:pt>
                <c:pt idx="4">
                  <c:v>3.7264402027941745</c:v>
                </c:pt>
                <c:pt idx="5">
                  <c:v>3.5016487296395553</c:v>
                </c:pt>
                <c:pt idx="6">
                  <c:v>4.2708003014695217</c:v>
                </c:pt>
              </c:numCache>
            </c:numRef>
          </c:val>
          <c:smooth val="0"/>
        </c:ser>
        <c:ser>
          <c:idx val="2"/>
          <c:order val="2"/>
          <c:tx>
            <c:v>para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TW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(BaD_H!$B$3,BaD_H!$B$6,BaD_H!$B$9,BaD_H!$B$12,BaD_H!$B$15,BaD_H!$B$18,BaD_H!$B$21)</c:f>
              <c:numCache>
                <c:formatCode>0.00_ </c:formatCode>
                <c:ptCount val="7"/>
                <c:pt idx="0">
                  <c:v>3.9444658685173288</c:v>
                </c:pt>
                <c:pt idx="1">
                  <c:v>4.2036618050192738</c:v>
                </c:pt>
                <c:pt idx="2">
                  <c:v>4.9784327245634303</c:v>
                </c:pt>
                <c:pt idx="3">
                  <c:v>5.1069560827814229</c:v>
                </c:pt>
                <c:pt idx="4">
                  <c:v>3.0966973965032243</c:v>
                </c:pt>
                <c:pt idx="5">
                  <c:v>0.67752277204731415</c:v>
                </c:pt>
                <c:pt idx="6">
                  <c:v>2.3363692357538088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7524320"/>
        <c:axId val="197524880"/>
      </c:lineChart>
      <c:catAx>
        <c:axId val="1975243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7524880"/>
        <c:crosses val="autoZero"/>
        <c:auto val="1"/>
        <c:lblAlgn val="ctr"/>
        <c:lblOffset val="100"/>
        <c:noMultiLvlLbl val="0"/>
      </c:catAx>
      <c:valAx>
        <c:axId val="197524880"/>
        <c:scaling>
          <c:orientation val="minMax"/>
          <c:max val="12"/>
          <c:min val="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TW" sz="1800"/>
                  <a:t>kcal/mol</a:t>
                </a:r>
                <a:endParaRPr lang="zh-TW" altLang="en-US" sz="1800"/>
              </a:p>
            </c:rich>
          </c:tx>
          <c:layout>
            <c:manualLayout>
              <c:xMode val="edge"/>
              <c:yMode val="edge"/>
              <c:x val="4.9420651686831827E-3"/>
              <c:y val="6.493635936440164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</c:title>
        <c:numFmt formatCode="0.0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197524320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1355252544651429"/>
          <c:y val="2.3589880437255604E-2"/>
          <c:w val="0.37016819239058535"/>
          <c:h val="0.149419675226505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1361628576915"/>
          <c:y val="0.1777150928030585"/>
          <c:w val="0.83892913385826773"/>
          <c:h val="0.69129587260816039"/>
        </c:manualLayout>
      </c:layout>
      <c:lineChart>
        <c:grouping val="standard"/>
        <c:varyColors val="0"/>
        <c:ser>
          <c:idx val="0"/>
          <c:order val="0"/>
          <c:tx>
            <c:v>ortho</c:v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prstDash val="solid"/>
              </a:ln>
              <a:effectLst/>
            </c:spPr>
          </c:marker>
          <c:dLbls>
            <c:delete val="1"/>
          </c:dLbls>
          <c:cat>
            <c:strRef>
              <c:f>BaD_H!$M$3:$M$9</c:f>
              <c:strCache>
                <c:ptCount val="7"/>
                <c:pt idx="0">
                  <c:v>H</c:v>
                </c:pt>
                <c:pt idx="1">
                  <c:v>F</c:v>
                </c:pt>
                <c:pt idx="2">
                  <c:v>Cl</c:v>
                </c:pt>
                <c:pt idx="3">
                  <c:v>Br</c:v>
                </c:pt>
                <c:pt idx="4">
                  <c:v>CH3</c:v>
                </c:pt>
                <c:pt idx="5">
                  <c:v>NH2</c:v>
                </c:pt>
                <c:pt idx="6">
                  <c:v>OH</c:v>
                </c:pt>
              </c:strCache>
            </c:strRef>
          </c:cat>
          <c:val>
            <c:numRef>
              <c:f>(BaD_H!$J$3,BaD_H!$J$4,BaD_H!$J$7,BaD_H!$J$10,BaD_H!$J$13,BaD_H!$J$16,BaD_H!$J$19)</c:f>
              <c:numCache>
                <c:formatCode>0_ </c:formatCode>
                <c:ptCount val="7"/>
                <c:pt idx="0">
                  <c:v>412.23</c:v>
                </c:pt>
                <c:pt idx="1">
                  <c:v>399.45</c:v>
                </c:pt>
                <c:pt idx="2">
                  <c:v>395.43</c:v>
                </c:pt>
                <c:pt idx="3">
                  <c:v>400.77</c:v>
                </c:pt>
                <c:pt idx="4">
                  <c:v>419.01</c:v>
                </c:pt>
                <c:pt idx="5">
                  <c:v>429.64</c:v>
                </c:pt>
                <c:pt idx="6">
                  <c:v>414.75</c:v>
                </c:pt>
              </c:numCache>
            </c:numRef>
          </c:val>
          <c:smooth val="0"/>
        </c:ser>
        <c:ser>
          <c:idx val="1"/>
          <c:order val="1"/>
          <c:tx>
            <c:v>meta</c:v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olid"/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zh-TW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BaD_H!$M$3:$M$9</c:f>
              <c:strCache>
                <c:ptCount val="7"/>
                <c:pt idx="0">
                  <c:v>H</c:v>
                </c:pt>
                <c:pt idx="1">
                  <c:v>F</c:v>
                </c:pt>
                <c:pt idx="2">
                  <c:v>Cl</c:v>
                </c:pt>
                <c:pt idx="3">
                  <c:v>Br</c:v>
                </c:pt>
                <c:pt idx="4">
                  <c:v>CH3</c:v>
                </c:pt>
                <c:pt idx="5">
                  <c:v>NH2</c:v>
                </c:pt>
                <c:pt idx="6">
                  <c:v>OH</c:v>
                </c:pt>
              </c:strCache>
            </c:strRef>
          </c:cat>
          <c:val>
            <c:numRef>
              <c:f>(BaD_H!$J$3,BaD_H!$J$5,BaD_H!$J$8,BaD_H!$J$11,BaD_H!$J$14,BaD_H!$J$17,BaD_H!$J$20)</c:f>
              <c:numCache>
                <c:formatCode>0_ </c:formatCode>
                <c:ptCount val="7"/>
                <c:pt idx="0">
                  <c:v>412.23</c:v>
                </c:pt>
                <c:pt idx="1">
                  <c:v>397.17</c:v>
                </c:pt>
                <c:pt idx="2">
                  <c:v>393.27</c:v>
                </c:pt>
                <c:pt idx="3">
                  <c:v>392.01</c:v>
                </c:pt>
                <c:pt idx="4">
                  <c:v>415.52</c:v>
                </c:pt>
                <c:pt idx="5">
                  <c:v>421.34</c:v>
                </c:pt>
                <c:pt idx="6">
                  <c:v>398.61</c:v>
                </c:pt>
              </c:numCache>
            </c:numRef>
          </c:val>
          <c:smooth val="0"/>
        </c:ser>
        <c:ser>
          <c:idx val="2"/>
          <c:order val="2"/>
          <c:tx>
            <c:v>para</c:v>
          </c:tx>
          <c:spPr>
            <a:ln w="28575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3"/>
              </a:solidFill>
              <a:ln w="9525">
                <a:solidFill>
                  <a:schemeClr val="accent3"/>
                </a:solidFill>
                <a:prstDash val="solid"/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zh-TW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BaD_H!$M$3:$M$9</c:f>
              <c:strCache>
                <c:ptCount val="7"/>
                <c:pt idx="0">
                  <c:v>H</c:v>
                </c:pt>
                <c:pt idx="1">
                  <c:v>F</c:v>
                </c:pt>
                <c:pt idx="2">
                  <c:v>Cl</c:v>
                </c:pt>
                <c:pt idx="3">
                  <c:v>Br</c:v>
                </c:pt>
                <c:pt idx="4">
                  <c:v>CH3</c:v>
                </c:pt>
                <c:pt idx="5">
                  <c:v>NH2</c:v>
                </c:pt>
                <c:pt idx="6">
                  <c:v>OH</c:v>
                </c:pt>
              </c:strCache>
            </c:strRef>
          </c:cat>
          <c:val>
            <c:numRef>
              <c:f>(BaD_H!$J$3,BaD_H!$J$6,BaD_H!$J$9,BaD_H!$J$12,BaD_H!$J$15,BaD_H!$J$18,BaD_H!$J$21)</c:f>
              <c:numCache>
                <c:formatCode>0_ </c:formatCode>
                <c:ptCount val="7"/>
                <c:pt idx="0">
                  <c:v>412.23</c:v>
                </c:pt>
                <c:pt idx="1">
                  <c:v>417.83</c:v>
                </c:pt>
                <c:pt idx="2">
                  <c:v>407.11</c:v>
                </c:pt>
                <c:pt idx="3">
                  <c:v>407.87</c:v>
                </c:pt>
                <c:pt idx="4">
                  <c:v>433.38</c:v>
                </c:pt>
                <c:pt idx="5">
                  <c:v>480.81</c:v>
                </c:pt>
                <c:pt idx="6">
                  <c:v>443.67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8488752"/>
        <c:axId val="198489312"/>
      </c:lineChart>
      <c:catAx>
        <c:axId val="19848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zh-TW"/>
          </a:p>
        </c:txPr>
        <c:crossAx val="198489312"/>
        <c:crosses val="autoZero"/>
        <c:auto val="1"/>
        <c:lblAlgn val="ctr"/>
        <c:lblOffset val="100"/>
        <c:noMultiLvlLbl val="0"/>
      </c:catAx>
      <c:valAx>
        <c:axId val="198489312"/>
        <c:scaling>
          <c:orientation val="minMax"/>
          <c:max val="500"/>
          <c:min val="3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altLang="zh-TW" sz="18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nm</a:t>
                </a:r>
                <a:endParaRPr lang="zh-TW" altLang="en-US" sz="1800"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2.01182169302008E-2"/>
              <c:y val="5.143425324847915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zh-TW"/>
            </a:p>
          </c:txPr>
        </c:title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zh-TW"/>
          </a:p>
        </c:txPr>
        <c:crossAx val="198488752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7696715959285579"/>
          <c:y val="1.683882737929436E-2"/>
          <c:w val="0.52303284040714426"/>
          <c:h val="9.20357242338352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zh-TW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1361628576915"/>
          <c:y val="0.1777150928030585"/>
          <c:w val="0.83892913385826773"/>
          <c:h val="0.69129587260816039"/>
        </c:manualLayout>
      </c:layout>
      <c:lineChart>
        <c:grouping val="standard"/>
        <c:varyColors val="0"/>
        <c:ser>
          <c:idx val="0"/>
          <c:order val="0"/>
          <c:tx>
            <c:v>ortho</c:v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prstDash val="solid"/>
              </a:ln>
              <a:effectLst/>
            </c:spPr>
          </c:marker>
          <c:cat>
            <c:strRef>
              <c:f>BaD_H!$M$3:$M$9</c:f>
              <c:strCache>
                <c:ptCount val="7"/>
                <c:pt idx="0">
                  <c:v>H</c:v>
                </c:pt>
                <c:pt idx="1">
                  <c:v>F</c:v>
                </c:pt>
                <c:pt idx="2">
                  <c:v>Cl</c:v>
                </c:pt>
                <c:pt idx="3">
                  <c:v>Br</c:v>
                </c:pt>
                <c:pt idx="4">
                  <c:v>CH3</c:v>
                </c:pt>
                <c:pt idx="5">
                  <c:v>NH2</c:v>
                </c:pt>
                <c:pt idx="6">
                  <c:v>OH</c:v>
                </c:pt>
              </c:strCache>
            </c:strRef>
          </c:cat>
          <c:val>
            <c:numRef>
              <c:f>(BaD_H!$K$3,BaD_H!$K$4,BaD_H!$K$7,BaD_H!$K$10,BaD_H!$K$13,BaD_H!$K$16,BaD_H!$K$19)</c:f>
              <c:numCache>
                <c:formatCode>0.000_ </c:formatCode>
                <c:ptCount val="7"/>
                <c:pt idx="0">
                  <c:v>0.14149999999999999</c:v>
                </c:pt>
                <c:pt idx="1">
                  <c:v>0.1477</c:v>
                </c:pt>
                <c:pt idx="2">
                  <c:v>0.14829999999999999</c:v>
                </c:pt>
                <c:pt idx="3">
                  <c:v>0.12540000000000001</c:v>
                </c:pt>
                <c:pt idx="4">
                  <c:v>0.1409</c:v>
                </c:pt>
                <c:pt idx="5">
                  <c:v>0.1008</c:v>
                </c:pt>
                <c:pt idx="6">
                  <c:v>0.14729999999999999</c:v>
                </c:pt>
              </c:numCache>
            </c:numRef>
          </c:val>
          <c:smooth val="0"/>
        </c:ser>
        <c:ser>
          <c:idx val="1"/>
          <c:order val="1"/>
          <c:tx>
            <c:v>meta</c:v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olid"/>
              </a:ln>
              <a:effectLst/>
            </c:spPr>
          </c:marker>
          <c:cat>
            <c:strRef>
              <c:f>BaD_H!$M$3:$M$9</c:f>
              <c:strCache>
                <c:ptCount val="7"/>
                <c:pt idx="0">
                  <c:v>H</c:v>
                </c:pt>
                <c:pt idx="1">
                  <c:v>F</c:v>
                </c:pt>
                <c:pt idx="2">
                  <c:v>Cl</c:v>
                </c:pt>
                <c:pt idx="3">
                  <c:v>Br</c:v>
                </c:pt>
                <c:pt idx="4">
                  <c:v>CH3</c:v>
                </c:pt>
                <c:pt idx="5">
                  <c:v>NH2</c:v>
                </c:pt>
                <c:pt idx="6">
                  <c:v>OH</c:v>
                </c:pt>
              </c:strCache>
            </c:strRef>
          </c:cat>
          <c:val>
            <c:numRef>
              <c:f>(BaD_H!$K$3,BaD_H!$K$5,BaD_H!$K$8,BaD_H!$K$11,BaD_H!$K$14,BaD_H!$K$17,BaD_H!$K$20)</c:f>
              <c:numCache>
                <c:formatCode>0.000_ </c:formatCode>
                <c:ptCount val="7"/>
                <c:pt idx="0">
                  <c:v>0.14149999999999999</c:v>
                </c:pt>
                <c:pt idx="1">
                  <c:v>0.1336</c:v>
                </c:pt>
                <c:pt idx="2">
                  <c:v>0.1401</c:v>
                </c:pt>
                <c:pt idx="3">
                  <c:v>0.1429</c:v>
                </c:pt>
                <c:pt idx="4">
                  <c:v>0.1454</c:v>
                </c:pt>
                <c:pt idx="5">
                  <c:v>8.5699999999999998E-2</c:v>
                </c:pt>
                <c:pt idx="6">
                  <c:v>0.12659999999999999</c:v>
                </c:pt>
              </c:numCache>
            </c:numRef>
          </c:val>
          <c:smooth val="0"/>
        </c:ser>
        <c:ser>
          <c:idx val="2"/>
          <c:order val="2"/>
          <c:tx>
            <c:v>para</c:v>
          </c:tx>
          <c:spPr>
            <a:ln w="28575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3"/>
              </a:solidFill>
              <a:ln w="9525">
                <a:solidFill>
                  <a:schemeClr val="accent3"/>
                </a:solidFill>
                <a:prstDash val="solid"/>
              </a:ln>
              <a:effectLst/>
            </c:spPr>
          </c:marker>
          <c:cat>
            <c:strRef>
              <c:f>BaD_H!$M$3:$M$9</c:f>
              <c:strCache>
                <c:ptCount val="7"/>
                <c:pt idx="0">
                  <c:v>H</c:v>
                </c:pt>
                <c:pt idx="1">
                  <c:v>F</c:v>
                </c:pt>
                <c:pt idx="2">
                  <c:v>Cl</c:v>
                </c:pt>
                <c:pt idx="3">
                  <c:v>Br</c:v>
                </c:pt>
                <c:pt idx="4">
                  <c:v>CH3</c:v>
                </c:pt>
                <c:pt idx="5">
                  <c:v>NH2</c:v>
                </c:pt>
                <c:pt idx="6">
                  <c:v>OH</c:v>
                </c:pt>
              </c:strCache>
            </c:strRef>
          </c:cat>
          <c:val>
            <c:numRef>
              <c:f>(BaD_H!$K$3,BaD_H!$K$6,BaD_H!$K$9,BaD_H!$K$12,BaD_H!$K$15,BaD_H!$K$18,BaD_H!$K$21)</c:f>
              <c:numCache>
                <c:formatCode>0.000_ </c:formatCode>
                <c:ptCount val="7"/>
                <c:pt idx="0">
                  <c:v>0.14149999999999999</c:v>
                </c:pt>
                <c:pt idx="1">
                  <c:v>0.1166</c:v>
                </c:pt>
                <c:pt idx="2">
                  <c:v>0.14280000000000001</c:v>
                </c:pt>
                <c:pt idx="3">
                  <c:v>0.1462</c:v>
                </c:pt>
                <c:pt idx="4">
                  <c:v>0.1293</c:v>
                </c:pt>
                <c:pt idx="5">
                  <c:v>0.1082</c:v>
                </c:pt>
                <c:pt idx="6">
                  <c:v>0.111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493232"/>
        <c:axId val="198493792"/>
      </c:lineChart>
      <c:catAx>
        <c:axId val="19849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zh-TW"/>
          </a:p>
        </c:txPr>
        <c:crossAx val="198493792"/>
        <c:crosses val="autoZero"/>
        <c:auto val="1"/>
        <c:lblAlgn val="ctr"/>
        <c:lblOffset val="100"/>
        <c:noMultiLvlLbl val="0"/>
      </c:catAx>
      <c:valAx>
        <c:axId val="198493792"/>
        <c:scaling>
          <c:orientation val="minMax"/>
          <c:max val="0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altLang="zh-TW" sz="18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f</a:t>
                </a:r>
                <a:endParaRPr lang="zh-TW" altLang="en-US" sz="1800"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2.01182169302008E-2"/>
              <c:y val="5.143425324847915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zh-TW"/>
            </a:p>
          </c:txPr>
        </c:title>
        <c:numFmt formatCode="0.00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zh-TW"/>
          </a:p>
        </c:txPr>
        <c:crossAx val="198493232"/>
        <c:crosses val="autoZero"/>
        <c:crossBetween val="between"/>
        <c:majorUnit val="5.000000000000001E-2"/>
        <c:minorUnit val="1.0000000000000002E-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7696715959285579"/>
          <c:y val="1.683882737929436E-2"/>
          <c:w val="0.52303284040714426"/>
          <c:h val="9.20357242338352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zh-TW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1361628576915"/>
          <c:y val="0.1777150928030585"/>
          <c:w val="0.83892913385826773"/>
          <c:h val="0.69129587260816039"/>
        </c:manualLayout>
      </c:layout>
      <c:lineChart>
        <c:grouping val="standard"/>
        <c:varyColors val="0"/>
        <c:ser>
          <c:idx val="0"/>
          <c:order val="0"/>
          <c:tx>
            <c:v>ortho</c:v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prstDash val="solid"/>
              </a:ln>
              <a:effectLst/>
            </c:spPr>
          </c:marker>
          <c:cat>
            <c:strRef>
              <c:f>BaD_H!$M$3:$M$9</c:f>
              <c:strCache>
                <c:ptCount val="7"/>
                <c:pt idx="0">
                  <c:v>H</c:v>
                </c:pt>
                <c:pt idx="1">
                  <c:v>F</c:v>
                </c:pt>
                <c:pt idx="2">
                  <c:v>Cl</c:v>
                </c:pt>
                <c:pt idx="3">
                  <c:v>Br</c:v>
                </c:pt>
                <c:pt idx="4">
                  <c:v>CH3</c:v>
                </c:pt>
                <c:pt idx="5">
                  <c:v>NH2</c:v>
                </c:pt>
                <c:pt idx="6">
                  <c:v>OH</c:v>
                </c:pt>
              </c:strCache>
            </c:strRef>
          </c:cat>
          <c:val>
            <c:numRef>
              <c:f>(BaD_H!$I$3,BaD_H!$I$4,BaD_H!$I$7,BaD_H!$I$10,BaD_H!$I$13,BaD_H!$I$16,BaD_H!$I$19)</c:f>
              <c:numCache>
                <c:formatCode>0.00_ </c:formatCode>
                <c:ptCount val="7"/>
                <c:pt idx="0">
                  <c:v>3.0076000000000001</c:v>
                </c:pt>
                <c:pt idx="1">
                  <c:v>3.1038000000000001</c:v>
                </c:pt>
                <c:pt idx="2">
                  <c:v>3.1355</c:v>
                </c:pt>
                <c:pt idx="3">
                  <c:v>3.0935999999999999</c:v>
                </c:pt>
                <c:pt idx="4">
                  <c:v>2.9590000000000001</c:v>
                </c:pt>
                <c:pt idx="5">
                  <c:v>2.8856999999999999</c:v>
                </c:pt>
                <c:pt idx="6">
                  <c:v>2.9893999999999998</c:v>
                </c:pt>
              </c:numCache>
            </c:numRef>
          </c:val>
          <c:smooth val="0"/>
        </c:ser>
        <c:ser>
          <c:idx val="1"/>
          <c:order val="1"/>
          <c:tx>
            <c:v>meta</c:v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olid"/>
              </a:ln>
              <a:effectLst/>
            </c:spPr>
          </c:marker>
          <c:cat>
            <c:strRef>
              <c:f>BaD_H!$M$3:$M$9</c:f>
              <c:strCache>
                <c:ptCount val="7"/>
                <c:pt idx="0">
                  <c:v>H</c:v>
                </c:pt>
                <c:pt idx="1">
                  <c:v>F</c:v>
                </c:pt>
                <c:pt idx="2">
                  <c:v>Cl</c:v>
                </c:pt>
                <c:pt idx="3">
                  <c:v>Br</c:v>
                </c:pt>
                <c:pt idx="4">
                  <c:v>CH3</c:v>
                </c:pt>
                <c:pt idx="5">
                  <c:v>NH2</c:v>
                </c:pt>
                <c:pt idx="6">
                  <c:v>OH</c:v>
                </c:pt>
              </c:strCache>
            </c:strRef>
          </c:cat>
          <c:val>
            <c:numRef>
              <c:f>(BaD_H!$I$3,BaD_H!$I$5,BaD_H!$I$8,BaD_H!$I$11,BaD_H!$I$14,BaD_H!$I$17,BaD_H!$I$20)</c:f>
              <c:numCache>
                <c:formatCode>0.00_ </c:formatCode>
                <c:ptCount val="7"/>
                <c:pt idx="0">
                  <c:v>3.0076000000000001</c:v>
                </c:pt>
                <c:pt idx="1">
                  <c:v>3.1217000000000001</c:v>
                </c:pt>
                <c:pt idx="2">
                  <c:v>3.1526999999999998</c:v>
                </c:pt>
                <c:pt idx="3">
                  <c:v>3.1627999999999998</c:v>
                </c:pt>
                <c:pt idx="4">
                  <c:v>2.9839000000000002</c:v>
                </c:pt>
                <c:pt idx="5">
                  <c:v>2.9426000000000001</c:v>
                </c:pt>
                <c:pt idx="6">
                  <c:v>3.1103999999999998</c:v>
                </c:pt>
              </c:numCache>
            </c:numRef>
          </c:val>
          <c:smooth val="0"/>
        </c:ser>
        <c:ser>
          <c:idx val="2"/>
          <c:order val="2"/>
          <c:tx>
            <c:v>para</c:v>
          </c:tx>
          <c:spPr>
            <a:ln w="28575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3"/>
              </a:solidFill>
              <a:ln w="9525">
                <a:solidFill>
                  <a:schemeClr val="accent3"/>
                </a:solidFill>
                <a:prstDash val="solid"/>
              </a:ln>
              <a:effectLst/>
            </c:spPr>
          </c:marker>
          <c:cat>
            <c:strRef>
              <c:f>BaD_H!$M$3:$M$9</c:f>
              <c:strCache>
                <c:ptCount val="7"/>
                <c:pt idx="0">
                  <c:v>H</c:v>
                </c:pt>
                <c:pt idx="1">
                  <c:v>F</c:v>
                </c:pt>
                <c:pt idx="2">
                  <c:v>Cl</c:v>
                </c:pt>
                <c:pt idx="3">
                  <c:v>Br</c:v>
                </c:pt>
                <c:pt idx="4">
                  <c:v>CH3</c:v>
                </c:pt>
                <c:pt idx="5">
                  <c:v>NH2</c:v>
                </c:pt>
                <c:pt idx="6">
                  <c:v>OH</c:v>
                </c:pt>
              </c:strCache>
            </c:strRef>
          </c:cat>
          <c:val>
            <c:numRef>
              <c:f>(BaD_H!$I$3,BaD_H!$I$6,BaD_H!$I$9,BaD_H!$I$12,BaD_H!$I$15,BaD_H!$I$18,BaD_H!$I$21)</c:f>
              <c:numCache>
                <c:formatCode>0.00_ </c:formatCode>
                <c:ptCount val="7"/>
                <c:pt idx="0">
                  <c:v>3.0076000000000001</c:v>
                </c:pt>
                <c:pt idx="1">
                  <c:v>2.9672999999999998</c:v>
                </c:pt>
                <c:pt idx="2">
                  <c:v>3.0455000000000001</c:v>
                </c:pt>
                <c:pt idx="3">
                  <c:v>3.0398000000000001</c:v>
                </c:pt>
                <c:pt idx="4">
                  <c:v>2.8609</c:v>
                </c:pt>
                <c:pt idx="5">
                  <c:v>2.5785999999999998</c:v>
                </c:pt>
                <c:pt idx="6">
                  <c:v>2.7945000000000002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310352"/>
        <c:axId val="198310912"/>
      </c:lineChart>
      <c:catAx>
        <c:axId val="19831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zh-TW"/>
          </a:p>
        </c:txPr>
        <c:crossAx val="198310912"/>
        <c:crosses val="autoZero"/>
        <c:auto val="1"/>
        <c:lblAlgn val="ctr"/>
        <c:lblOffset val="100"/>
        <c:noMultiLvlLbl val="0"/>
      </c:catAx>
      <c:valAx>
        <c:axId val="198310912"/>
        <c:scaling>
          <c:orientation val="minMax"/>
          <c:max val="3.4"/>
          <c:min val="2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altLang="zh-TW" sz="18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eV</a:t>
                </a:r>
                <a:endParaRPr lang="zh-TW" altLang="en-US" sz="1800"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2.01182169302008E-2"/>
              <c:y val="5.143425324847915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zh-TW"/>
            </a:p>
          </c:txPr>
        </c:title>
        <c:numFmt formatCode="0.0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zh-TW"/>
          </a:p>
        </c:txPr>
        <c:crossAx val="198310352"/>
        <c:crosses val="autoZero"/>
        <c:crossBetween val="between"/>
        <c:majorUnit val="0.2"/>
        <c:minorUnit val="0.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7696715959285579"/>
          <c:y val="1.683882737929436E-2"/>
          <c:w val="0.52303284040714426"/>
          <c:h val="9.20357242338352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zh-TW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1361628576915"/>
          <c:y val="0.1777150928030585"/>
          <c:w val="0.83892913385826773"/>
          <c:h val="0.69129587260816039"/>
        </c:manualLayout>
      </c:layout>
      <c:lineChart>
        <c:grouping val="standard"/>
        <c:varyColors val="0"/>
        <c:ser>
          <c:idx val="0"/>
          <c:order val="0"/>
          <c:tx>
            <c:v>ortho</c:v>
          </c:tx>
          <c:spPr>
            <a:ln w="28575" cap="rnd">
              <a:noFill/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prstDash val="solid"/>
              </a:ln>
              <a:effectLst/>
            </c:spPr>
          </c:marker>
          <c:dLbls>
            <c:delete val="1"/>
          </c:dLbls>
          <c:cat>
            <c:strRef>
              <c:f>BaD_H!$M$19:$M$25</c:f>
              <c:strCache>
                <c:ptCount val="7"/>
                <c:pt idx="0">
                  <c:v>H</c:v>
                </c:pt>
                <c:pt idx="1">
                  <c:v>CH3</c:v>
                </c:pt>
                <c:pt idx="2">
                  <c:v>NH2</c:v>
                </c:pt>
                <c:pt idx="3">
                  <c:v>OH</c:v>
                </c:pt>
                <c:pt idx="4">
                  <c:v>F</c:v>
                </c:pt>
                <c:pt idx="5">
                  <c:v>Cl</c:v>
                </c:pt>
                <c:pt idx="6">
                  <c:v>Br</c:v>
                </c:pt>
              </c:strCache>
            </c:strRef>
          </c:cat>
          <c:val>
            <c:numRef>
              <c:f>BaD_H!$N$19:$N$25</c:f>
              <c:numCache>
                <c:formatCode>0_ </c:formatCode>
                <c:ptCount val="7"/>
                <c:pt idx="0">
                  <c:v>412.23</c:v>
                </c:pt>
                <c:pt idx="1">
                  <c:v>419.01</c:v>
                </c:pt>
                <c:pt idx="2">
                  <c:v>429.64</c:v>
                </c:pt>
                <c:pt idx="3">
                  <c:v>414.75</c:v>
                </c:pt>
                <c:pt idx="4">
                  <c:v>399.45</c:v>
                </c:pt>
                <c:pt idx="5">
                  <c:v>395.43</c:v>
                </c:pt>
                <c:pt idx="6">
                  <c:v>400.77</c:v>
                </c:pt>
              </c:numCache>
            </c:numRef>
          </c:val>
          <c:smooth val="0"/>
        </c:ser>
        <c:ser>
          <c:idx val="1"/>
          <c:order val="1"/>
          <c:tx>
            <c:v>meta</c:v>
          </c:tx>
          <c:spPr>
            <a:ln w="28575" cap="rnd">
              <a:noFill/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olid"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zh-TW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BaD_H!$M$19:$M$25</c:f>
              <c:strCache>
                <c:ptCount val="7"/>
                <c:pt idx="0">
                  <c:v>H</c:v>
                </c:pt>
                <c:pt idx="1">
                  <c:v>CH3</c:v>
                </c:pt>
                <c:pt idx="2">
                  <c:v>NH2</c:v>
                </c:pt>
                <c:pt idx="3">
                  <c:v>OH</c:v>
                </c:pt>
                <c:pt idx="4">
                  <c:v>F</c:v>
                </c:pt>
                <c:pt idx="5">
                  <c:v>Cl</c:v>
                </c:pt>
                <c:pt idx="6">
                  <c:v>Br</c:v>
                </c:pt>
              </c:strCache>
            </c:strRef>
          </c:cat>
          <c:val>
            <c:numRef>
              <c:f>BaD_H!$O$19:$O$25</c:f>
              <c:numCache>
                <c:formatCode>0_ </c:formatCode>
                <c:ptCount val="7"/>
                <c:pt idx="0">
                  <c:v>412.23</c:v>
                </c:pt>
                <c:pt idx="1">
                  <c:v>415.52</c:v>
                </c:pt>
                <c:pt idx="2">
                  <c:v>421.34</c:v>
                </c:pt>
                <c:pt idx="3">
                  <c:v>398.61</c:v>
                </c:pt>
                <c:pt idx="4">
                  <c:v>397.17</c:v>
                </c:pt>
                <c:pt idx="5">
                  <c:v>393.27</c:v>
                </c:pt>
                <c:pt idx="6">
                  <c:v>392.01</c:v>
                </c:pt>
              </c:numCache>
            </c:numRef>
          </c:val>
          <c:smooth val="0"/>
        </c:ser>
        <c:ser>
          <c:idx val="2"/>
          <c:order val="2"/>
          <c:tx>
            <c:v>para</c:v>
          </c:tx>
          <c:spPr>
            <a:ln w="28575" cap="rnd">
              <a:noFill/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3"/>
              </a:solidFill>
              <a:ln w="9525">
                <a:solidFill>
                  <a:schemeClr val="accent3"/>
                </a:solidFill>
                <a:prstDash val="solid"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zh-TW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BaD_H!$M$19:$M$25</c:f>
              <c:strCache>
                <c:ptCount val="7"/>
                <c:pt idx="0">
                  <c:v>H</c:v>
                </c:pt>
                <c:pt idx="1">
                  <c:v>CH3</c:v>
                </c:pt>
                <c:pt idx="2">
                  <c:v>NH2</c:v>
                </c:pt>
                <c:pt idx="3">
                  <c:v>OH</c:v>
                </c:pt>
                <c:pt idx="4">
                  <c:v>F</c:v>
                </c:pt>
                <c:pt idx="5">
                  <c:v>Cl</c:v>
                </c:pt>
                <c:pt idx="6">
                  <c:v>Br</c:v>
                </c:pt>
              </c:strCache>
            </c:strRef>
          </c:cat>
          <c:val>
            <c:numRef>
              <c:f>BaD_H!$P$19:$P$25</c:f>
              <c:numCache>
                <c:formatCode>0_ </c:formatCode>
                <c:ptCount val="7"/>
                <c:pt idx="0">
                  <c:v>412.23</c:v>
                </c:pt>
                <c:pt idx="1">
                  <c:v>433.38</c:v>
                </c:pt>
                <c:pt idx="2">
                  <c:v>480.81</c:v>
                </c:pt>
                <c:pt idx="3">
                  <c:v>443.67</c:v>
                </c:pt>
                <c:pt idx="4">
                  <c:v>417.83</c:v>
                </c:pt>
                <c:pt idx="5">
                  <c:v>407.11</c:v>
                </c:pt>
                <c:pt idx="6">
                  <c:v>407.87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8314832"/>
        <c:axId val="198315392"/>
      </c:lineChart>
      <c:catAx>
        <c:axId val="19831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zh-TW"/>
          </a:p>
        </c:txPr>
        <c:crossAx val="198315392"/>
        <c:crosses val="autoZero"/>
        <c:auto val="1"/>
        <c:lblAlgn val="ctr"/>
        <c:lblOffset val="100"/>
        <c:noMultiLvlLbl val="0"/>
      </c:catAx>
      <c:valAx>
        <c:axId val="198315392"/>
        <c:scaling>
          <c:orientation val="minMax"/>
          <c:max val="500"/>
          <c:min val="3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altLang="zh-TW" sz="18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nm</a:t>
                </a:r>
                <a:endParaRPr lang="zh-TW" altLang="en-US" sz="1800"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2.01182169302008E-2"/>
              <c:y val="5.143425324847915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zh-TW"/>
            </a:p>
          </c:txPr>
        </c:title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zh-TW"/>
          </a:p>
        </c:txPr>
        <c:crossAx val="198314832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7696715959285579"/>
          <c:y val="1.683882737929436E-2"/>
          <c:w val="0.52303284040714426"/>
          <c:h val="9.20357242338352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zh-TW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24.png"/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12" Type="http://schemas.openxmlformats.org/officeDocument/2006/relationships/image" Target="../media/image23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11" Type="http://schemas.openxmlformats.org/officeDocument/2006/relationships/image" Target="../media/image22.png"/><Relationship Id="rId5" Type="http://schemas.openxmlformats.org/officeDocument/2006/relationships/image" Target="../media/image16.png"/><Relationship Id="rId10" Type="http://schemas.openxmlformats.org/officeDocument/2006/relationships/image" Target="../media/image21.png"/><Relationship Id="rId4" Type="http://schemas.openxmlformats.org/officeDocument/2006/relationships/image" Target="../media/image15.png"/><Relationship Id="rId9" Type="http://schemas.openxmlformats.org/officeDocument/2006/relationships/image" Target="../media/image2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76200</xdr:colOff>
      <xdr:row>0</xdr:row>
      <xdr:rowOff>57150</xdr:rowOff>
    </xdr:from>
    <xdr:to>
      <xdr:col>19</xdr:col>
      <xdr:colOff>447675</xdr:colOff>
      <xdr:row>15</xdr:row>
      <xdr:rowOff>180976</xdr:rowOff>
    </xdr:to>
    <xdr:graphicFrame macro="">
      <xdr:nvGraphicFramePr>
        <xdr:cNvPr id="2" name="圖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581025</xdr:colOff>
      <xdr:row>0</xdr:row>
      <xdr:rowOff>47625</xdr:rowOff>
    </xdr:from>
    <xdr:to>
      <xdr:col>28</xdr:col>
      <xdr:colOff>266700</xdr:colOff>
      <xdr:row>15</xdr:row>
      <xdr:rowOff>171451</xdr:rowOff>
    </xdr:to>
    <xdr:graphicFrame macro="">
      <xdr:nvGraphicFramePr>
        <xdr:cNvPr id="3" name="圖表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76200</xdr:colOff>
      <xdr:row>0</xdr:row>
      <xdr:rowOff>57150</xdr:rowOff>
    </xdr:from>
    <xdr:to>
      <xdr:col>19</xdr:col>
      <xdr:colOff>447675</xdr:colOff>
      <xdr:row>15</xdr:row>
      <xdr:rowOff>180976</xdr:rowOff>
    </xdr:to>
    <xdr:graphicFrame macro="">
      <xdr:nvGraphicFramePr>
        <xdr:cNvPr id="2" name="圖表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581025</xdr:colOff>
      <xdr:row>0</xdr:row>
      <xdr:rowOff>47625</xdr:rowOff>
    </xdr:from>
    <xdr:to>
      <xdr:col>28</xdr:col>
      <xdr:colOff>266700</xdr:colOff>
      <xdr:row>15</xdr:row>
      <xdr:rowOff>171451</xdr:rowOff>
    </xdr:to>
    <xdr:graphicFrame macro="">
      <xdr:nvGraphicFramePr>
        <xdr:cNvPr id="3" name="圖表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180975</xdr:colOff>
      <xdr:row>44</xdr:row>
      <xdr:rowOff>133350</xdr:rowOff>
    </xdr:from>
    <xdr:to>
      <xdr:col>20</xdr:col>
      <xdr:colOff>552450</xdr:colOff>
      <xdr:row>62</xdr:row>
      <xdr:rowOff>123826</xdr:rowOff>
    </xdr:to>
    <xdr:graphicFrame macro="">
      <xdr:nvGraphicFramePr>
        <xdr:cNvPr id="2" name="圖表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104775</xdr:colOff>
      <xdr:row>0</xdr:row>
      <xdr:rowOff>95250</xdr:rowOff>
    </xdr:from>
    <xdr:to>
      <xdr:col>21</xdr:col>
      <xdr:colOff>476250</xdr:colOff>
      <xdr:row>15</xdr:row>
      <xdr:rowOff>219076</xdr:rowOff>
    </xdr:to>
    <xdr:graphicFrame macro="">
      <xdr:nvGraphicFramePr>
        <xdr:cNvPr id="3" name="圖表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0</xdr:colOff>
      <xdr:row>16</xdr:row>
      <xdr:rowOff>57150</xdr:rowOff>
    </xdr:from>
    <xdr:to>
      <xdr:col>30</xdr:col>
      <xdr:colOff>371475</xdr:colOff>
      <xdr:row>33</xdr:row>
      <xdr:rowOff>66676</xdr:rowOff>
    </xdr:to>
    <xdr:graphicFrame macro="">
      <xdr:nvGraphicFramePr>
        <xdr:cNvPr id="4" name="圖表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657225</xdr:colOff>
      <xdr:row>0</xdr:row>
      <xdr:rowOff>85725</xdr:rowOff>
    </xdr:from>
    <xdr:to>
      <xdr:col>30</xdr:col>
      <xdr:colOff>342900</xdr:colOff>
      <xdr:row>15</xdr:row>
      <xdr:rowOff>209551</xdr:rowOff>
    </xdr:to>
    <xdr:graphicFrame macro="">
      <xdr:nvGraphicFramePr>
        <xdr:cNvPr id="5" name="圖表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142875</xdr:colOff>
      <xdr:row>25</xdr:row>
      <xdr:rowOff>114300</xdr:rowOff>
    </xdr:from>
    <xdr:to>
      <xdr:col>20</xdr:col>
      <xdr:colOff>514350</xdr:colOff>
      <xdr:row>43</xdr:row>
      <xdr:rowOff>104776</xdr:rowOff>
    </xdr:to>
    <xdr:graphicFrame macro="">
      <xdr:nvGraphicFramePr>
        <xdr:cNvPr id="7" name="圖表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21</xdr:row>
      <xdr:rowOff>66675</xdr:rowOff>
    </xdr:from>
    <xdr:to>
      <xdr:col>7</xdr:col>
      <xdr:colOff>542925</xdr:colOff>
      <xdr:row>39</xdr:row>
      <xdr:rowOff>57151</xdr:rowOff>
    </xdr:to>
    <xdr:graphicFrame macro="">
      <xdr:nvGraphicFramePr>
        <xdr:cNvPr id="2" name="圖表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190500</xdr:colOff>
      <xdr:row>1</xdr:row>
      <xdr:rowOff>28575</xdr:rowOff>
    </xdr:from>
    <xdr:to>
      <xdr:col>19</xdr:col>
      <xdr:colOff>561975</xdr:colOff>
      <xdr:row>16</xdr:row>
      <xdr:rowOff>190501</xdr:rowOff>
    </xdr:to>
    <xdr:graphicFrame macro="">
      <xdr:nvGraphicFramePr>
        <xdr:cNvPr id="2" name="圖表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219075</xdr:colOff>
      <xdr:row>17</xdr:row>
      <xdr:rowOff>133350</xdr:rowOff>
    </xdr:from>
    <xdr:to>
      <xdr:col>19</xdr:col>
      <xdr:colOff>590550</xdr:colOff>
      <xdr:row>42</xdr:row>
      <xdr:rowOff>180976</xdr:rowOff>
    </xdr:to>
    <xdr:graphicFrame macro="">
      <xdr:nvGraphicFramePr>
        <xdr:cNvPr id="3" name="圖表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123825</xdr:colOff>
      <xdr:row>43</xdr:row>
      <xdr:rowOff>57150</xdr:rowOff>
    </xdr:from>
    <xdr:to>
      <xdr:col>19</xdr:col>
      <xdr:colOff>495300</xdr:colOff>
      <xdr:row>61</xdr:row>
      <xdr:rowOff>47626</xdr:rowOff>
    </xdr:to>
    <xdr:graphicFrame macro="">
      <xdr:nvGraphicFramePr>
        <xdr:cNvPr id="4" name="圖表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152400</xdr:colOff>
      <xdr:row>61</xdr:row>
      <xdr:rowOff>152400</xdr:rowOff>
    </xdr:from>
    <xdr:to>
      <xdr:col>9</xdr:col>
      <xdr:colOff>714375</xdr:colOff>
      <xdr:row>82</xdr:row>
      <xdr:rowOff>95250</xdr:rowOff>
    </xdr:to>
    <xdr:graphicFrame macro="">
      <xdr:nvGraphicFramePr>
        <xdr:cNvPr id="6" name="圖表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285750</xdr:colOff>
      <xdr:row>76</xdr:row>
      <xdr:rowOff>180975</xdr:rowOff>
    </xdr:from>
    <xdr:to>
      <xdr:col>9</xdr:col>
      <xdr:colOff>847725</xdr:colOff>
      <xdr:row>97</xdr:row>
      <xdr:rowOff>123825</xdr:rowOff>
    </xdr:to>
    <xdr:graphicFrame macro="">
      <xdr:nvGraphicFramePr>
        <xdr:cNvPr id="7" name="圖表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228600</xdr:colOff>
      <xdr:row>98</xdr:row>
      <xdr:rowOff>9525</xdr:rowOff>
    </xdr:from>
    <xdr:to>
      <xdr:col>9</xdr:col>
      <xdr:colOff>790575</xdr:colOff>
      <xdr:row>118</xdr:row>
      <xdr:rowOff>161925</xdr:rowOff>
    </xdr:to>
    <xdr:graphicFrame macro="">
      <xdr:nvGraphicFramePr>
        <xdr:cNvPr id="8" name="圖表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22</xdr:row>
      <xdr:rowOff>171450</xdr:rowOff>
    </xdr:from>
    <xdr:to>
      <xdr:col>7</xdr:col>
      <xdr:colOff>666750</xdr:colOff>
      <xdr:row>40</xdr:row>
      <xdr:rowOff>161926</xdr:rowOff>
    </xdr:to>
    <xdr:graphicFrame macro="">
      <xdr:nvGraphicFramePr>
        <xdr:cNvPr id="2" name="圖表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570169</xdr:colOff>
      <xdr:row>22</xdr:row>
      <xdr:rowOff>8948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647619" cy="46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10</xdr:col>
      <xdr:colOff>674931</xdr:colOff>
      <xdr:row>47</xdr:row>
      <xdr:rowOff>75562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819650"/>
          <a:ext cx="10752381" cy="51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10</xdr:col>
      <xdr:colOff>579693</xdr:colOff>
      <xdr:row>72</xdr:row>
      <xdr:rowOff>113657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058400"/>
          <a:ext cx="10657143" cy="5142857"/>
        </a:xfrm>
        <a:prstGeom prst="rect">
          <a:avLst/>
        </a:prstGeom>
      </xdr:spPr>
    </xdr:pic>
    <xdr:clientData/>
  </xdr:twoCellAnchor>
  <xdr:twoCellAnchor editAs="oneCell">
    <xdr:from>
      <xdr:col>19</xdr:col>
      <xdr:colOff>600075</xdr:colOff>
      <xdr:row>24</xdr:row>
      <xdr:rowOff>133350</xdr:rowOff>
    </xdr:from>
    <xdr:to>
      <xdr:col>35</xdr:col>
      <xdr:colOff>151084</xdr:colOff>
      <xdr:row>48</xdr:row>
      <xdr:rowOff>199388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630275" y="5162550"/>
          <a:ext cx="10523809" cy="5095238"/>
        </a:xfrm>
        <a:prstGeom prst="rect">
          <a:avLst/>
        </a:prstGeom>
      </xdr:spPr>
    </xdr:pic>
    <xdr:clientData/>
  </xdr:twoCellAnchor>
  <xdr:twoCellAnchor editAs="oneCell">
    <xdr:from>
      <xdr:col>19</xdr:col>
      <xdr:colOff>628650</xdr:colOff>
      <xdr:row>0</xdr:row>
      <xdr:rowOff>0</xdr:rowOff>
    </xdr:from>
    <xdr:to>
      <xdr:col>35</xdr:col>
      <xdr:colOff>227278</xdr:colOff>
      <xdr:row>23</xdr:row>
      <xdr:rowOff>113683</xdr:rowOff>
    </xdr:to>
    <xdr:pic>
      <xdr:nvPicPr>
        <xdr:cNvPr id="6" name="圖片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658850" y="0"/>
          <a:ext cx="10571428" cy="4933333"/>
        </a:xfrm>
        <a:prstGeom prst="rect">
          <a:avLst/>
        </a:prstGeom>
      </xdr:spPr>
    </xdr:pic>
    <xdr:clientData/>
  </xdr:twoCellAnchor>
  <xdr:twoCellAnchor editAs="oneCell">
    <xdr:from>
      <xdr:col>27</xdr:col>
      <xdr:colOff>142875</xdr:colOff>
      <xdr:row>7</xdr:row>
      <xdr:rowOff>0</xdr:rowOff>
    </xdr:from>
    <xdr:to>
      <xdr:col>35</xdr:col>
      <xdr:colOff>113618</xdr:colOff>
      <xdr:row>21</xdr:row>
      <xdr:rowOff>123443</xdr:rowOff>
    </xdr:to>
    <xdr:pic>
      <xdr:nvPicPr>
        <xdr:cNvPr id="7" name="圖片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659475" y="1466850"/>
          <a:ext cx="5457143" cy="3057143"/>
        </a:xfrm>
        <a:prstGeom prst="rect">
          <a:avLst/>
        </a:prstGeom>
      </xdr:spPr>
    </xdr:pic>
    <xdr:clientData/>
  </xdr:twoCellAnchor>
  <xdr:twoCellAnchor editAs="oneCell">
    <xdr:from>
      <xdr:col>27</xdr:col>
      <xdr:colOff>161925</xdr:colOff>
      <xdr:row>32</xdr:row>
      <xdr:rowOff>28575</xdr:rowOff>
    </xdr:from>
    <xdr:to>
      <xdr:col>35</xdr:col>
      <xdr:colOff>75525</xdr:colOff>
      <xdr:row>44</xdr:row>
      <xdr:rowOff>190165</xdr:rowOff>
    </xdr:to>
    <xdr:pic>
      <xdr:nvPicPr>
        <xdr:cNvPr id="8" name="圖片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678525" y="6734175"/>
          <a:ext cx="5400000" cy="2676190"/>
        </a:xfrm>
        <a:prstGeom prst="rect">
          <a:avLst/>
        </a:prstGeom>
      </xdr:spPr>
    </xdr:pic>
    <xdr:clientData/>
  </xdr:twoCellAnchor>
  <xdr:twoCellAnchor editAs="oneCell">
    <xdr:from>
      <xdr:col>8</xdr:col>
      <xdr:colOff>361950</xdr:colOff>
      <xdr:row>55</xdr:row>
      <xdr:rowOff>38100</xdr:rowOff>
    </xdr:from>
    <xdr:to>
      <xdr:col>16</xdr:col>
      <xdr:colOff>475550</xdr:colOff>
      <xdr:row>70</xdr:row>
      <xdr:rowOff>47231</xdr:rowOff>
    </xdr:to>
    <xdr:pic>
      <xdr:nvPicPr>
        <xdr:cNvPr id="9" name="圖片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848350" y="11563350"/>
          <a:ext cx="5600000" cy="3152381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</xdr:colOff>
      <xdr:row>29</xdr:row>
      <xdr:rowOff>114300</xdr:rowOff>
    </xdr:from>
    <xdr:to>
      <xdr:col>17</xdr:col>
      <xdr:colOff>513607</xdr:colOff>
      <xdr:row>45</xdr:row>
      <xdr:rowOff>161500</xdr:rowOff>
    </xdr:to>
    <xdr:pic>
      <xdr:nvPicPr>
        <xdr:cNvPr id="10" name="圖片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229350" y="6191250"/>
          <a:ext cx="5942857" cy="34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247650</xdr:colOff>
      <xdr:row>6</xdr:row>
      <xdr:rowOff>9525</xdr:rowOff>
    </xdr:from>
    <xdr:to>
      <xdr:col>17</xdr:col>
      <xdr:colOff>427917</xdr:colOff>
      <xdr:row>20</xdr:row>
      <xdr:rowOff>94873</xdr:rowOff>
    </xdr:to>
    <xdr:pic>
      <xdr:nvPicPr>
        <xdr:cNvPr id="11" name="圖片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419850" y="1266825"/>
          <a:ext cx="5666667" cy="3019048"/>
        </a:xfrm>
        <a:prstGeom prst="rect">
          <a:avLst/>
        </a:prstGeom>
      </xdr:spPr>
    </xdr:pic>
    <xdr:clientData/>
  </xdr:twoCellAnchor>
  <xdr:twoCellAnchor editAs="oneCell">
    <xdr:from>
      <xdr:col>19</xdr:col>
      <xdr:colOff>123825</xdr:colOff>
      <xdr:row>52</xdr:row>
      <xdr:rowOff>28575</xdr:rowOff>
    </xdr:from>
    <xdr:to>
      <xdr:col>34</xdr:col>
      <xdr:colOff>408253</xdr:colOff>
      <xdr:row>70</xdr:row>
      <xdr:rowOff>9056</xdr:rowOff>
    </xdr:to>
    <xdr:pic>
      <xdr:nvPicPr>
        <xdr:cNvPr id="12" name="圖片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154025" y="10925175"/>
          <a:ext cx="10571428" cy="37523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9525</xdr:colOff>
      <xdr:row>23</xdr:row>
      <xdr:rowOff>200025</xdr:rowOff>
    </xdr:from>
    <xdr:to>
      <xdr:col>31</xdr:col>
      <xdr:colOff>379668</xdr:colOff>
      <xdr:row>47</xdr:row>
      <xdr:rowOff>47015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82325" y="5019675"/>
          <a:ext cx="10657143" cy="48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19050</xdr:rowOff>
    </xdr:from>
    <xdr:to>
      <xdr:col>15</xdr:col>
      <xdr:colOff>274905</xdr:colOff>
      <xdr:row>46</xdr:row>
      <xdr:rowOff>8950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048250"/>
          <a:ext cx="10561905" cy="46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666750</xdr:colOff>
      <xdr:row>0</xdr:row>
      <xdr:rowOff>0</xdr:rowOff>
    </xdr:from>
    <xdr:to>
      <xdr:col>31</xdr:col>
      <xdr:colOff>255855</xdr:colOff>
      <xdr:row>21</xdr:row>
      <xdr:rowOff>132783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53750" y="0"/>
          <a:ext cx="10561905" cy="45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293952</xdr:colOff>
      <xdr:row>23</xdr:row>
      <xdr:rowOff>37493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10580952" cy="4857143"/>
        </a:xfrm>
        <a:prstGeom prst="rect">
          <a:avLst/>
        </a:prstGeom>
      </xdr:spPr>
    </xdr:pic>
    <xdr:clientData/>
  </xdr:twoCellAnchor>
  <xdr:twoCellAnchor editAs="oneCell">
    <xdr:from>
      <xdr:col>7</xdr:col>
      <xdr:colOff>552450</xdr:colOff>
      <xdr:row>3</xdr:row>
      <xdr:rowOff>0</xdr:rowOff>
    </xdr:from>
    <xdr:to>
      <xdr:col>15</xdr:col>
      <xdr:colOff>294621</xdr:colOff>
      <xdr:row>23</xdr:row>
      <xdr:rowOff>94714</xdr:rowOff>
    </xdr:to>
    <xdr:pic>
      <xdr:nvPicPr>
        <xdr:cNvPr id="6" name="圖片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353050" y="628650"/>
          <a:ext cx="5228571" cy="4285714"/>
        </a:xfrm>
        <a:prstGeom prst="rect">
          <a:avLst/>
        </a:prstGeom>
      </xdr:spPr>
    </xdr:pic>
    <xdr:clientData/>
  </xdr:twoCellAnchor>
  <xdr:twoCellAnchor editAs="oneCell">
    <xdr:from>
      <xdr:col>23</xdr:col>
      <xdr:colOff>504825</xdr:colOff>
      <xdr:row>2</xdr:row>
      <xdr:rowOff>123825</xdr:rowOff>
    </xdr:from>
    <xdr:to>
      <xdr:col>31</xdr:col>
      <xdr:colOff>285092</xdr:colOff>
      <xdr:row>22</xdr:row>
      <xdr:rowOff>37587</xdr:rowOff>
    </xdr:to>
    <xdr:pic>
      <xdr:nvPicPr>
        <xdr:cNvPr id="7" name="圖片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278225" y="542925"/>
          <a:ext cx="5266667" cy="4104762"/>
        </a:xfrm>
        <a:prstGeom prst="rect">
          <a:avLst/>
        </a:prstGeom>
      </xdr:spPr>
    </xdr:pic>
    <xdr:clientData/>
  </xdr:twoCellAnchor>
  <xdr:twoCellAnchor editAs="oneCell">
    <xdr:from>
      <xdr:col>7</xdr:col>
      <xdr:colOff>419100</xdr:colOff>
      <xdr:row>33</xdr:row>
      <xdr:rowOff>190500</xdr:rowOff>
    </xdr:from>
    <xdr:to>
      <xdr:col>15</xdr:col>
      <xdr:colOff>313652</xdr:colOff>
      <xdr:row>54</xdr:row>
      <xdr:rowOff>94712</xdr:rowOff>
    </xdr:to>
    <xdr:pic>
      <xdr:nvPicPr>
        <xdr:cNvPr id="8" name="圖片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219700" y="7105650"/>
          <a:ext cx="5380952" cy="4304762"/>
        </a:xfrm>
        <a:prstGeom prst="rect">
          <a:avLst/>
        </a:prstGeom>
      </xdr:spPr>
    </xdr:pic>
    <xdr:clientData/>
  </xdr:twoCellAnchor>
  <xdr:twoCellAnchor editAs="oneCell">
    <xdr:from>
      <xdr:col>23</xdr:col>
      <xdr:colOff>285750</xdr:colOff>
      <xdr:row>34</xdr:row>
      <xdr:rowOff>28575</xdr:rowOff>
    </xdr:from>
    <xdr:to>
      <xdr:col>31</xdr:col>
      <xdr:colOff>370779</xdr:colOff>
      <xdr:row>55</xdr:row>
      <xdr:rowOff>199454</xdr:rowOff>
    </xdr:to>
    <xdr:pic>
      <xdr:nvPicPr>
        <xdr:cNvPr id="9" name="圖片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059150" y="7153275"/>
          <a:ext cx="5571429" cy="4571429"/>
        </a:xfrm>
        <a:prstGeom prst="rect">
          <a:avLst/>
        </a:prstGeom>
      </xdr:spPr>
    </xdr:pic>
    <xdr:clientData/>
  </xdr:twoCellAnchor>
  <xdr:twoCellAnchor editAs="oneCell">
    <xdr:from>
      <xdr:col>31</xdr:col>
      <xdr:colOff>619125</xdr:colOff>
      <xdr:row>24</xdr:row>
      <xdr:rowOff>19050</xdr:rowOff>
    </xdr:from>
    <xdr:to>
      <xdr:col>47</xdr:col>
      <xdr:colOff>198706</xdr:colOff>
      <xdr:row>44</xdr:row>
      <xdr:rowOff>142336</xdr:rowOff>
    </xdr:to>
    <xdr:pic>
      <xdr:nvPicPr>
        <xdr:cNvPr id="10" name="圖片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878925" y="5048250"/>
          <a:ext cx="10552381" cy="4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57150</xdr:rowOff>
    </xdr:from>
    <xdr:to>
      <xdr:col>15</xdr:col>
      <xdr:colOff>351095</xdr:colOff>
      <xdr:row>83</xdr:row>
      <xdr:rowOff>28002</xdr:rowOff>
    </xdr:to>
    <xdr:pic>
      <xdr:nvPicPr>
        <xdr:cNvPr id="11" name="圖片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2839700"/>
          <a:ext cx="10638095" cy="4580952"/>
        </a:xfrm>
        <a:prstGeom prst="rect">
          <a:avLst/>
        </a:prstGeom>
      </xdr:spPr>
    </xdr:pic>
    <xdr:clientData/>
  </xdr:twoCellAnchor>
  <xdr:twoCellAnchor editAs="oneCell">
    <xdr:from>
      <xdr:col>15</xdr:col>
      <xdr:colOff>676275</xdr:colOff>
      <xdr:row>61</xdr:row>
      <xdr:rowOff>76200</xdr:rowOff>
    </xdr:from>
    <xdr:to>
      <xdr:col>31</xdr:col>
      <xdr:colOff>189189</xdr:colOff>
      <xdr:row>85</xdr:row>
      <xdr:rowOff>104143</xdr:rowOff>
    </xdr:to>
    <xdr:pic>
      <xdr:nvPicPr>
        <xdr:cNvPr id="12" name="圖片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963275" y="12858750"/>
          <a:ext cx="10485714" cy="5057143"/>
        </a:xfrm>
        <a:prstGeom prst="rect">
          <a:avLst/>
        </a:prstGeom>
      </xdr:spPr>
    </xdr:pic>
    <xdr:clientData/>
  </xdr:twoCellAnchor>
  <xdr:twoCellAnchor editAs="oneCell">
    <xdr:from>
      <xdr:col>16</xdr:col>
      <xdr:colOff>28575</xdr:colOff>
      <xdr:row>87</xdr:row>
      <xdr:rowOff>38100</xdr:rowOff>
    </xdr:from>
    <xdr:to>
      <xdr:col>31</xdr:col>
      <xdr:colOff>341575</xdr:colOff>
      <xdr:row>111</xdr:row>
      <xdr:rowOff>104138</xdr:rowOff>
    </xdr:to>
    <xdr:pic>
      <xdr:nvPicPr>
        <xdr:cNvPr id="14" name="圖片 1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001375" y="18268950"/>
          <a:ext cx="10600000" cy="50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180975</xdr:rowOff>
    </xdr:from>
    <xdr:to>
      <xdr:col>15</xdr:col>
      <xdr:colOff>408238</xdr:colOff>
      <xdr:row>103</xdr:row>
      <xdr:rowOff>18546</xdr:rowOff>
    </xdr:to>
    <xdr:pic>
      <xdr:nvPicPr>
        <xdr:cNvPr id="15" name="圖片 1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7573625"/>
          <a:ext cx="10695238" cy="402857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21</xdr:row>
      <xdr:rowOff>114300</xdr:rowOff>
    </xdr:from>
    <xdr:to>
      <xdr:col>7</xdr:col>
      <xdr:colOff>542925</xdr:colOff>
      <xdr:row>39</xdr:row>
      <xdr:rowOff>104776</xdr:rowOff>
    </xdr:to>
    <xdr:graphicFrame macro="">
      <xdr:nvGraphicFramePr>
        <xdr:cNvPr id="2" name="圖表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3"/>
  <sheetViews>
    <sheetView workbookViewId="0">
      <pane xSplit="2" topLeftCell="C1" activePane="topRight" state="frozen"/>
      <selection pane="topRight" activeCell="E3" sqref="E3"/>
    </sheetView>
  </sheetViews>
  <sheetFormatPr defaultRowHeight="16.5" x14ac:dyDescent="0.25"/>
  <cols>
    <col min="1" max="1" width="31.25" style="2" customWidth="1"/>
    <col min="2" max="2" width="15.625" customWidth="1"/>
    <col min="3" max="3" width="17.375" customWidth="1"/>
    <col min="4" max="5" width="12.625" customWidth="1"/>
    <col min="6" max="6" width="14.625" customWidth="1"/>
    <col min="7" max="8" width="13.625" customWidth="1"/>
    <col min="9" max="9" width="13.625" style="19" customWidth="1"/>
    <col min="10" max="10" width="13.625" style="21" customWidth="1"/>
    <col min="11" max="11" width="13.625" customWidth="1"/>
  </cols>
  <sheetData>
    <row r="1" spans="1:11" x14ac:dyDescent="0.25">
      <c r="A1" s="34" t="s">
        <v>29</v>
      </c>
      <c r="B1" s="48" t="s">
        <v>22</v>
      </c>
      <c r="C1" s="49" t="s">
        <v>72</v>
      </c>
      <c r="D1" s="49" t="s">
        <v>19</v>
      </c>
      <c r="E1" s="49" t="s">
        <v>20</v>
      </c>
      <c r="F1" s="49" t="s">
        <v>71</v>
      </c>
      <c r="G1" s="47" t="s">
        <v>24</v>
      </c>
      <c r="H1" s="47" t="s">
        <v>26</v>
      </c>
      <c r="I1" s="53" t="s">
        <v>27</v>
      </c>
      <c r="J1" s="54" t="s">
        <v>25</v>
      </c>
      <c r="K1" s="47" t="s">
        <v>28</v>
      </c>
    </row>
    <row r="2" spans="1:11" x14ac:dyDescent="0.25">
      <c r="A2" s="34" t="s">
        <v>30</v>
      </c>
      <c r="B2" s="48"/>
      <c r="C2" s="49"/>
      <c r="D2" s="49"/>
      <c r="E2" s="49"/>
      <c r="F2" s="49"/>
      <c r="G2" s="47"/>
      <c r="H2" s="47"/>
      <c r="I2" s="53"/>
      <c r="J2" s="54"/>
      <c r="K2" s="47"/>
    </row>
    <row r="3" spans="1:11" ht="19.5" x14ac:dyDescent="0.25">
      <c r="A3" s="2" t="s">
        <v>64</v>
      </c>
      <c r="B3" s="8">
        <f>((D$3+E$3+F3)-C3)*627.5095</f>
        <v>4.8672984194116031</v>
      </c>
      <c r="C3" s="2">
        <v>-330.47013500200001</v>
      </c>
      <c r="D3" s="2">
        <v>-0.50165729078099996</v>
      </c>
      <c r="E3" s="2">
        <v>-329.45906388700001</v>
      </c>
      <c r="F3" s="2">
        <v>-0.50165729078099996</v>
      </c>
      <c r="G3" s="2" t="s">
        <v>99</v>
      </c>
      <c r="H3" s="2" t="s">
        <v>98</v>
      </c>
      <c r="I3" s="8">
        <v>5.5397999999999996</v>
      </c>
      <c r="J3" s="10">
        <v>223.81</v>
      </c>
      <c r="K3" s="2">
        <v>0.81299999999999994</v>
      </c>
    </row>
    <row r="4" spans="1:11" ht="19.5" x14ac:dyDescent="0.25">
      <c r="A4" s="2" t="s">
        <v>65</v>
      </c>
      <c r="B4" s="8">
        <f t="shared" ref="B4:B8" si="0">((D$3+E$3+F4)-C4)*627.5095</f>
        <v>50.202930253529637</v>
      </c>
      <c r="C4" s="2">
        <v>-429.780220719</v>
      </c>
      <c r="D4" s="2"/>
      <c r="E4" s="2"/>
      <c r="F4" s="2">
        <v>-99.739496082700001</v>
      </c>
      <c r="G4" s="2" t="s">
        <v>84</v>
      </c>
      <c r="H4" s="2" t="s">
        <v>100</v>
      </c>
      <c r="I4" s="8">
        <v>6.6026999999999996</v>
      </c>
      <c r="J4" s="10">
        <v>187.78</v>
      </c>
      <c r="K4" s="2">
        <v>0.4047</v>
      </c>
    </row>
    <row r="5" spans="1:11" ht="19.5" x14ac:dyDescent="0.25">
      <c r="A5" s="29" t="s">
        <v>66</v>
      </c>
      <c r="B5" s="30">
        <f t="shared" si="0"/>
        <v>17.827685657287841</v>
      </c>
      <c r="C5" s="29">
        <v>-405.73813514199998</v>
      </c>
      <c r="D5" s="29"/>
      <c r="E5" s="29"/>
      <c r="F5" s="29">
        <v>-75.749003739900004</v>
      </c>
      <c r="G5" s="2" t="s">
        <v>99</v>
      </c>
      <c r="H5" s="2" t="s">
        <v>102</v>
      </c>
      <c r="I5" s="8">
        <v>5.3868999999999998</v>
      </c>
      <c r="J5" s="10">
        <v>230.16</v>
      </c>
      <c r="K5" s="2">
        <v>0.33050000000000002</v>
      </c>
    </row>
    <row r="6" spans="1:11" ht="19.5" x14ac:dyDescent="0.25">
      <c r="A6" s="29" t="s">
        <v>67</v>
      </c>
      <c r="B6" s="30">
        <f t="shared" si="0"/>
        <v>4.2073948590783541</v>
      </c>
      <c r="C6" s="29">
        <v>-445.03808147699999</v>
      </c>
      <c r="D6" s="29"/>
      <c r="E6" s="29"/>
      <c r="F6" s="29">
        <v>-115.070655389</v>
      </c>
      <c r="G6" s="2" t="s">
        <v>99</v>
      </c>
      <c r="H6" s="2" t="s">
        <v>103</v>
      </c>
      <c r="I6" s="8">
        <v>4.7694999999999999</v>
      </c>
      <c r="J6" s="10">
        <v>259.95</v>
      </c>
      <c r="K6" s="2">
        <v>0.30669999999999997</v>
      </c>
    </row>
    <row r="7" spans="1:11" ht="19.5" x14ac:dyDescent="0.25">
      <c r="A7" s="29" t="s">
        <v>68</v>
      </c>
      <c r="B7" s="30">
        <f t="shared" si="0"/>
        <v>0.95077492140651232</v>
      </c>
      <c r="C7" s="29">
        <v>-500.40166295500001</v>
      </c>
      <c r="D7" s="29"/>
      <c r="E7" s="29"/>
      <c r="F7" s="29">
        <v>-170.439426621</v>
      </c>
      <c r="G7" s="2" t="s">
        <v>84</v>
      </c>
      <c r="H7" s="2" t="s">
        <v>104</v>
      </c>
      <c r="I7" s="8">
        <v>4.9968000000000004</v>
      </c>
      <c r="J7" s="10">
        <v>248.13</v>
      </c>
      <c r="K7" s="2">
        <v>0.2631</v>
      </c>
    </row>
    <row r="8" spans="1:11" ht="19.5" x14ac:dyDescent="0.25">
      <c r="A8" s="29" t="s">
        <v>69</v>
      </c>
      <c r="B8" s="30">
        <f t="shared" si="0"/>
        <v>1.4459884760418116</v>
      </c>
      <c r="C8" s="29">
        <v>-539.70987895799999</v>
      </c>
      <c r="D8" s="29"/>
      <c r="E8" s="29"/>
      <c r="F8" s="29">
        <v>-209.74685345099999</v>
      </c>
      <c r="G8" s="2" t="s">
        <v>84</v>
      </c>
      <c r="H8" s="2" t="s">
        <v>108</v>
      </c>
      <c r="I8" s="8">
        <v>4.7569999999999997</v>
      </c>
      <c r="J8" s="10">
        <v>260.63</v>
      </c>
      <c r="K8" s="2">
        <v>0.23710000000000001</v>
      </c>
    </row>
    <row r="9" spans="1:11" ht="19.5" x14ac:dyDescent="0.25">
      <c r="A9" s="29" t="s">
        <v>70</v>
      </c>
      <c r="B9" s="30">
        <f t="shared" ref="B9" si="1">((D$3+E$3+F9)-C9)*627.5095</f>
        <v>5.7361673885108777</v>
      </c>
      <c r="C9" s="29">
        <v>-577.81278315899999</v>
      </c>
      <c r="D9" s="29"/>
      <c r="E9" s="29"/>
      <c r="F9" s="29">
        <v>-247.84292081699999</v>
      </c>
      <c r="G9" s="2" t="s">
        <v>111</v>
      </c>
      <c r="H9" s="2" t="s">
        <v>110</v>
      </c>
      <c r="I9" s="8">
        <v>4.8484999999999996</v>
      </c>
      <c r="J9" s="10">
        <v>255.72</v>
      </c>
      <c r="K9" s="2">
        <v>0.31580000000000003</v>
      </c>
    </row>
    <row r="10" spans="1:11" ht="19.5" x14ac:dyDescent="0.25">
      <c r="A10" s="2" t="s">
        <v>96</v>
      </c>
      <c r="B10" s="8">
        <f>((D$10+E$3+F10)-C10)*627.5095</f>
        <v>59.917744983992378</v>
      </c>
      <c r="C10" s="2">
        <v>-529.03354105300002</v>
      </c>
      <c r="D10" s="2">
        <v>-99.739496082700001</v>
      </c>
      <c r="E10" s="2"/>
      <c r="F10" s="2">
        <v>-99.739496082700001</v>
      </c>
      <c r="G10" s="2" t="s">
        <v>85</v>
      </c>
      <c r="H10" s="2" t="s">
        <v>101</v>
      </c>
      <c r="I10" s="8">
        <v>5.8196000000000003</v>
      </c>
      <c r="J10" s="10">
        <v>213.05</v>
      </c>
      <c r="K10" s="2">
        <v>6.3E-3</v>
      </c>
    </row>
    <row r="11" spans="1:11" ht="19.5" x14ac:dyDescent="0.25">
      <c r="A11" s="29" t="s">
        <v>74</v>
      </c>
      <c r="B11" s="30">
        <f t="shared" ref="B11:B15" si="2">((D$10+E$3+F11)-C11)*627.5095</f>
        <v>38.251685446420147</v>
      </c>
      <c r="C11" s="29">
        <v>-505.008521648</v>
      </c>
      <c r="D11" s="29"/>
      <c r="E11" s="29"/>
      <c r="F11" s="29">
        <v>-75.749003739900004</v>
      </c>
      <c r="G11" s="2" t="s">
        <v>112</v>
      </c>
      <c r="H11" s="2" t="s">
        <v>101</v>
      </c>
      <c r="I11" s="8">
        <v>6.4180999999999999</v>
      </c>
      <c r="J11" s="10">
        <v>193.18</v>
      </c>
      <c r="K11" s="2">
        <v>0.19389999999999999</v>
      </c>
    </row>
    <row r="12" spans="1:11" ht="19.5" x14ac:dyDescent="0.25">
      <c r="A12" s="29" t="s">
        <v>75</v>
      </c>
      <c r="B12" s="30">
        <f t="shared" si="2"/>
        <v>26.065502349431132</v>
      </c>
      <c r="C12" s="29">
        <v>-544.31075337899995</v>
      </c>
      <c r="D12" s="29"/>
      <c r="E12" s="29"/>
      <c r="F12" s="29">
        <v>-115.070655389</v>
      </c>
      <c r="G12" s="2" t="s">
        <v>106</v>
      </c>
      <c r="H12" s="2" t="s">
        <v>105</v>
      </c>
      <c r="I12" s="8">
        <v>5.6479999999999997</v>
      </c>
      <c r="J12" s="10">
        <v>219.52</v>
      </c>
      <c r="K12" s="2">
        <v>0.3291</v>
      </c>
    </row>
    <row r="13" spans="1:11" ht="19.5" x14ac:dyDescent="0.25">
      <c r="A13" s="29" t="s">
        <v>76</v>
      </c>
      <c r="B13" s="30">
        <f t="shared" si="2"/>
        <v>28.504940510670092</v>
      </c>
      <c r="C13" s="29">
        <v>-599.68341210300002</v>
      </c>
      <c r="D13" s="29"/>
      <c r="E13" s="29"/>
      <c r="F13" s="29">
        <v>-170.439426621</v>
      </c>
      <c r="G13" s="2" t="s">
        <v>99</v>
      </c>
      <c r="H13" s="2" t="s">
        <v>107</v>
      </c>
      <c r="I13" s="8">
        <v>4.3730000000000002</v>
      </c>
      <c r="J13" s="10">
        <v>283.52</v>
      </c>
      <c r="K13" s="2">
        <v>0.19209999999999999</v>
      </c>
    </row>
    <row r="14" spans="1:11" ht="19.5" x14ac:dyDescent="0.25">
      <c r="A14" s="29" t="s">
        <v>77</v>
      </c>
      <c r="B14" s="30">
        <f t="shared" si="2"/>
        <v>27.77570795563927</v>
      </c>
      <c r="C14" s="29">
        <v>-638.98967682700004</v>
      </c>
      <c r="D14" s="29"/>
      <c r="E14" s="29"/>
      <c r="F14" s="29">
        <v>-209.74685345099999</v>
      </c>
      <c r="G14" s="2" t="s">
        <v>99</v>
      </c>
      <c r="H14" s="2" t="s">
        <v>109</v>
      </c>
      <c r="I14" s="8">
        <v>3.7105000000000001</v>
      </c>
      <c r="J14" s="10">
        <v>334.15</v>
      </c>
      <c r="K14" s="2">
        <v>0.18479999999999999</v>
      </c>
    </row>
    <row r="15" spans="1:11" ht="19.5" x14ac:dyDescent="0.25">
      <c r="A15" s="29" t="s">
        <v>78</v>
      </c>
      <c r="B15" s="30">
        <f t="shared" si="2"/>
        <v>26.511554299814971</v>
      </c>
      <c r="C15" s="29">
        <v>-677.08372963600004</v>
      </c>
      <c r="D15" s="29"/>
      <c r="E15" s="29"/>
      <c r="F15" s="29">
        <v>-247.84292081699999</v>
      </c>
      <c r="G15" s="2" t="s">
        <v>55</v>
      </c>
      <c r="H15" s="2" t="s">
        <v>113</v>
      </c>
      <c r="I15" s="8">
        <v>2.8058999999999998</v>
      </c>
      <c r="J15" s="10">
        <v>441.87</v>
      </c>
      <c r="K15" s="2">
        <v>0.21060000000000001</v>
      </c>
    </row>
    <row r="16" spans="1:11" x14ac:dyDescent="0.25">
      <c r="A16" s="47" t="s">
        <v>144</v>
      </c>
      <c r="B16" s="48" t="s">
        <v>22</v>
      </c>
      <c r="C16" s="49" t="s">
        <v>72</v>
      </c>
      <c r="D16" s="49" t="s">
        <v>19</v>
      </c>
      <c r="E16" s="49" t="s">
        <v>20</v>
      </c>
      <c r="F16" s="49" t="s">
        <v>71</v>
      </c>
      <c r="G16" s="50"/>
      <c r="H16" s="50"/>
      <c r="I16" s="51"/>
      <c r="J16" s="52"/>
      <c r="K16" s="50"/>
    </row>
    <row r="17" spans="1:11" x14ac:dyDescent="0.25">
      <c r="A17" s="47"/>
      <c r="B17" s="48"/>
      <c r="C17" s="49"/>
      <c r="D17" s="49"/>
      <c r="E17" s="49"/>
      <c r="F17" s="49"/>
      <c r="G17" s="50"/>
      <c r="H17" s="50"/>
      <c r="I17" s="51"/>
      <c r="J17" s="52"/>
      <c r="K17" s="50"/>
    </row>
    <row r="18" spans="1:11" x14ac:dyDescent="0.25">
      <c r="A18" s="2" t="s">
        <v>64</v>
      </c>
      <c r="B18" s="8">
        <f>((D$18+E$18+F18)-C18)*627.5095</f>
        <v>0</v>
      </c>
      <c r="C18" s="2"/>
      <c r="D18" s="2"/>
      <c r="E18" s="2"/>
      <c r="F18" s="2"/>
      <c r="G18" s="6"/>
      <c r="H18" s="6"/>
      <c r="I18" s="24"/>
      <c r="J18" s="26"/>
      <c r="K18" s="6"/>
    </row>
    <row r="19" spans="1:11" x14ac:dyDescent="0.25">
      <c r="A19" s="2" t="s">
        <v>65</v>
      </c>
      <c r="B19" s="8">
        <f t="shared" ref="B19:B24" si="3">((D$18+E$18+F19)-C19)*627.5095</f>
        <v>0</v>
      </c>
      <c r="C19" s="2"/>
      <c r="D19" s="2"/>
      <c r="E19" s="2"/>
      <c r="F19" s="2"/>
      <c r="G19" s="16"/>
      <c r="H19" s="6"/>
      <c r="I19" s="24"/>
      <c r="J19" s="27"/>
      <c r="K19" s="16"/>
    </row>
    <row r="20" spans="1:11" x14ac:dyDescent="0.25">
      <c r="A20" s="29" t="s">
        <v>66</v>
      </c>
      <c r="B20" s="8">
        <f t="shared" si="3"/>
        <v>0</v>
      </c>
      <c r="C20" s="29"/>
      <c r="D20" s="29"/>
      <c r="E20" s="29"/>
      <c r="F20" s="29"/>
      <c r="G20" s="16"/>
      <c r="H20" s="6"/>
      <c r="I20" s="24"/>
      <c r="J20" s="27"/>
      <c r="K20" s="16"/>
    </row>
    <row r="21" spans="1:11" x14ac:dyDescent="0.25">
      <c r="A21" s="29" t="s">
        <v>67</v>
      </c>
      <c r="B21" s="8">
        <f t="shared" si="3"/>
        <v>0</v>
      </c>
      <c r="C21" s="29"/>
      <c r="D21" s="29"/>
      <c r="E21" s="29"/>
      <c r="F21" s="29"/>
      <c r="G21" s="16"/>
      <c r="H21" s="6"/>
      <c r="I21" s="24"/>
      <c r="J21" s="27"/>
      <c r="K21" s="16"/>
    </row>
    <row r="22" spans="1:11" x14ac:dyDescent="0.25">
      <c r="A22" s="29" t="s">
        <v>68</v>
      </c>
      <c r="B22" s="8">
        <f t="shared" si="3"/>
        <v>0</v>
      </c>
      <c r="C22" s="29"/>
      <c r="D22" s="29"/>
      <c r="E22" s="29"/>
      <c r="F22" s="29"/>
      <c r="G22" s="16"/>
      <c r="H22" s="6"/>
      <c r="I22" s="24"/>
      <c r="J22" s="26"/>
      <c r="K22" s="17"/>
    </row>
    <row r="23" spans="1:11" x14ac:dyDescent="0.25">
      <c r="A23" s="29" t="s">
        <v>69</v>
      </c>
      <c r="B23" s="8">
        <f t="shared" si="3"/>
        <v>0</v>
      </c>
      <c r="C23" s="29"/>
      <c r="D23" s="29"/>
      <c r="E23" s="29"/>
      <c r="F23" s="29"/>
      <c r="G23" s="16"/>
      <c r="H23" s="6"/>
      <c r="I23" s="24"/>
      <c r="J23" s="26"/>
      <c r="K23" s="17"/>
    </row>
    <row r="24" spans="1:11" x14ac:dyDescent="0.25">
      <c r="A24" s="29" t="s">
        <v>70</v>
      </c>
      <c r="B24" s="8">
        <f t="shared" si="3"/>
        <v>0</v>
      </c>
      <c r="C24" s="29"/>
      <c r="D24" s="29"/>
      <c r="E24" s="29"/>
      <c r="F24" s="29"/>
      <c r="G24" s="16"/>
      <c r="H24" s="6"/>
      <c r="I24" s="24"/>
      <c r="J24" s="26"/>
      <c r="K24" s="17"/>
    </row>
    <row r="25" spans="1:11" x14ac:dyDescent="0.25">
      <c r="A25" s="2" t="s">
        <v>96</v>
      </c>
      <c r="B25" s="8">
        <f>((D$25+E$18+F25)-C25)*627.5095</f>
        <v>0</v>
      </c>
      <c r="C25" s="2"/>
      <c r="D25" s="2"/>
      <c r="E25" s="2"/>
      <c r="F25" s="2"/>
      <c r="G25" s="16"/>
      <c r="H25" s="6"/>
      <c r="I25" s="24"/>
      <c r="J25" s="26"/>
      <c r="K25" s="17"/>
    </row>
    <row r="26" spans="1:11" x14ac:dyDescent="0.25">
      <c r="A26" s="29" t="s">
        <v>74</v>
      </c>
      <c r="B26" s="8">
        <f t="shared" ref="B26:B30" si="4">((D$25+E$18+F26)-C26)*627.5095</f>
        <v>0</v>
      </c>
      <c r="C26" s="29"/>
      <c r="D26" s="29"/>
      <c r="E26" s="29"/>
      <c r="F26" s="29"/>
      <c r="G26" s="16"/>
      <c r="H26" s="6"/>
      <c r="I26" s="24"/>
      <c r="J26" s="26"/>
      <c r="K26" s="17"/>
    </row>
    <row r="27" spans="1:11" x14ac:dyDescent="0.25">
      <c r="A27" s="29" t="s">
        <v>75</v>
      </c>
      <c r="B27" s="8">
        <f t="shared" si="4"/>
        <v>0</v>
      </c>
      <c r="C27" s="29"/>
      <c r="D27" s="29"/>
      <c r="E27" s="29"/>
      <c r="F27" s="29"/>
      <c r="G27" s="16"/>
      <c r="H27" s="6"/>
      <c r="I27" s="24"/>
      <c r="J27" s="26"/>
      <c r="K27" s="17"/>
    </row>
    <row r="28" spans="1:11" x14ac:dyDescent="0.25">
      <c r="A28" s="29" t="s">
        <v>76</v>
      </c>
      <c r="B28" s="8">
        <f t="shared" si="4"/>
        <v>0</v>
      </c>
      <c r="C28" s="29"/>
      <c r="D28" s="29"/>
      <c r="E28" s="29"/>
      <c r="F28" s="29"/>
      <c r="G28" s="50"/>
      <c r="H28" s="50"/>
      <c r="I28" s="51"/>
      <c r="J28" s="52"/>
      <c r="K28" s="50"/>
    </row>
    <row r="29" spans="1:11" x14ac:dyDescent="0.25">
      <c r="A29" s="29" t="s">
        <v>77</v>
      </c>
      <c r="B29" s="8">
        <f t="shared" si="4"/>
        <v>0</v>
      </c>
      <c r="C29" s="29"/>
      <c r="D29" s="29"/>
      <c r="E29" s="29"/>
      <c r="F29" s="29"/>
      <c r="G29" s="50"/>
      <c r="H29" s="50"/>
      <c r="I29" s="51"/>
      <c r="J29" s="52"/>
      <c r="K29" s="50"/>
    </row>
    <row r="30" spans="1:11" x14ac:dyDescent="0.25">
      <c r="A30" s="29" t="s">
        <v>78</v>
      </c>
      <c r="B30" s="8">
        <f t="shared" si="4"/>
        <v>0</v>
      </c>
      <c r="C30" s="29"/>
      <c r="D30" s="29"/>
      <c r="E30" s="29"/>
      <c r="F30" s="29"/>
      <c r="G30" s="2"/>
      <c r="H30" s="2"/>
      <c r="I30" s="8"/>
      <c r="J30" s="10"/>
      <c r="K30" s="2"/>
    </row>
    <row r="31" spans="1:11" hidden="1" x14ac:dyDescent="0.25">
      <c r="A31" s="47" t="s">
        <v>142</v>
      </c>
      <c r="B31" s="48" t="s">
        <v>22</v>
      </c>
      <c r="C31" s="49" t="s">
        <v>72</v>
      </c>
      <c r="D31" s="49" t="s">
        <v>19</v>
      </c>
      <c r="E31" s="49" t="s">
        <v>20</v>
      </c>
      <c r="F31" s="49" t="s">
        <v>71</v>
      </c>
      <c r="G31" s="2"/>
      <c r="H31" s="2"/>
      <c r="I31" s="8"/>
      <c r="J31" s="10"/>
      <c r="K31" s="2"/>
    </row>
    <row r="32" spans="1:11" x14ac:dyDescent="0.25">
      <c r="A32" s="47"/>
      <c r="B32" s="48"/>
      <c r="C32" s="49"/>
      <c r="D32" s="49"/>
      <c r="E32" s="49"/>
      <c r="F32" s="49"/>
      <c r="G32" s="2"/>
      <c r="H32" s="2"/>
      <c r="I32" s="8"/>
      <c r="J32" s="10"/>
      <c r="K32" s="2"/>
    </row>
    <row r="33" spans="1:13" x14ac:dyDescent="0.25">
      <c r="A33" s="2" t="s">
        <v>66</v>
      </c>
      <c r="B33" s="8">
        <f>((D$33+E$33+F33)-C33)*627.5095</f>
        <v>20.129061488151315</v>
      </c>
      <c r="C33" s="2">
        <v>-404.71406500000001</v>
      </c>
      <c r="D33" s="2">
        <v>-0.49982120000000002</v>
      </c>
      <c r="E33" s="2">
        <v>-328.53658000000001</v>
      </c>
      <c r="F33" s="2">
        <v>-75.645586100000003</v>
      </c>
      <c r="G33" s="2"/>
      <c r="H33" s="2"/>
      <c r="I33" s="8"/>
      <c r="J33" s="10"/>
      <c r="K33" s="2"/>
    </row>
    <row r="34" spans="1:13" x14ac:dyDescent="0.25">
      <c r="A34" s="2" t="s">
        <v>67</v>
      </c>
      <c r="B34" s="8">
        <f t="shared" ref="B34:B37" si="5">((D$33+E$33+F34)-C34)*627.5095</f>
        <v>-278564.96967391908</v>
      </c>
      <c r="C34" s="2"/>
      <c r="D34" s="2"/>
      <c r="E34" s="2"/>
      <c r="F34" s="2">
        <v>-114.8851166</v>
      </c>
      <c r="G34" s="2"/>
      <c r="H34" s="2"/>
      <c r="I34" s="8"/>
      <c r="J34" s="10"/>
      <c r="K34" s="2"/>
    </row>
    <row r="35" spans="1:13" x14ac:dyDescent="0.25">
      <c r="A35" s="2" t="s">
        <v>68</v>
      </c>
      <c r="B35" s="8">
        <f t="shared" si="5"/>
        <v>-206473.4675988114</v>
      </c>
      <c r="C35" s="2"/>
      <c r="D35" s="2"/>
      <c r="E35" s="2"/>
      <c r="F35" s="2"/>
      <c r="G35" s="2"/>
      <c r="H35" s="2"/>
      <c r="I35" s="8"/>
      <c r="J35" s="10"/>
      <c r="K35" s="2"/>
      <c r="L35" s="4"/>
      <c r="M35" s="5"/>
    </row>
    <row r="36" spans="1:13" x14ac:dyDescent="0.25">
      <c r="A36" s="2" t="s">
        <v>69</v>
      </c>
      <c r="B36" s="8">
        <f t="shared" si="5"/>
        <v>-206473.4675988114</v>
      </c>
      <c r="C36" s="2"/>
      <c r="D36" s="2"/>
      <c r="E36" s="2"/>
      <c r="F36" s="2"/>
      <c r="G36" s="2"/>
      <c r="H36" s="2"/>
      <c r="I36" s="8"/>
      <c r="J36" s="10"/>
      <c r="K36" s="2"/>
      <c r="L36" s="4"/>
      <c r="M36" s="5"/>
    </row>
    <row r="37" spans="1:13" x14ac:dyDescent="0.25">
      <c r="A37" s="2" t="s">
        <v>70</v>
      </c>
      <c r="B37" s="8">
        <f t="shared" si="5"/>
        <v>-206473.4675988114</v>
      </c>
      <c r="C37" s="2"/>
      <c r="D37" s="2"/>
      <c r="E37" s="2"/>
      <c r="F37" s="2"/>
      <c r="G37" s="2"/>
      <c r="H37" s="2"/>
      <c r="I37" s="8"/>
      <c r="J37" s="10"/>
      <c r="K37" s="2"/>
      <c r="L37" s="4"/>
      <c r="M37" s="5"/>
    </row>
    <row r="38" spans="1:13" x14ac:dyDescent="0.25">
      <c r="A38" s="2" t="s">
        <v>74</v>
      </c>
      <c r="B38" s="8">
        <f>((D$38+E$33+F38)-C38)*627.5095</f>
        <v>41.283347997425217</v>
      </c>
      <c r="C38" s="2">
        <v>-503.87578230000003</v>
      </c>
      <c r="D38" s="2">
        <v>-99.627826999999996</v>
      </c>
      <c r="E38" s="2"/>
      <c r="F38" s="2">
        <v>-75.645586100000003</v>
      </c>
      <c r="G38" s="2"/>
      <c r="H38" s="2"/>
      <c r="I38" s="8"/>
      <c r="J38" s="10"/>
      <c r="K38" s="2"/>
      <c r="L38" s="4"/>
      <c r="M38" s="5"/>
    </row>
    <row r="39" spans="1:13" x14ac:dyDescent="0.25">
      <c r="A39" s="2" t="s">
        <v>75</v>
      </c>
      <c r="B39" s="8">
        <f>((D$38+E$33+F39)-C39)*627.5095</f>
        <v>-340768.73502947413</v>
      </c>
      <c r="C39" s="2"/>
      <c r="D39" s="2"/>
      <c r="E39" s="2"/>
      <c r="F39" s="2">
        <v>-114.8851166</v>
      </c>
      <c r="G39" s="2"/>
      <c r="H39" s="2"/>
      <c r="I39" s="8"/>
      <c r="J39" s="10"/>
      <c r="K39" s="2"/>
      <c r="L39" s="4"/>
      <c r="M39" s="5"/>
    </row>
    <row r="40" spans="1:13" x14ac:dyDescent="0.25">
      <c r="A40" s="2" t="s">
        <v>76</v>
      </c>
      <c r="B40" s="8">
        <f>((D$38+E$33+F40)-C40)*627.5095</f>
        <v>-268677.23295436648</v>
      </c>
      <c r="C40" s="2"/>
      <c r="D40" s="2"/>
      <c r="E40" s="2"/>
      <c r="F40" s="2"/>
      <c r="G40" s="2"/>
      <c r="H40" s="2"/>
      <c r="I40" s="8"/>
      <c r="J40" s="10"/>
      <c r="K40" s="2"/>
      <c r="L40" s="4"/>
      <c r="M40" s="5"/>
    </row>
    <row r="41" spans="1:13" x14ac:dyDescent="0.25">
      <c r="A41" s="2" t="s">
        <v>77</v>
      </c>
      <c r="B41" s="8">
        <f>((D$38+E$33+F41)-C41)*627.5095</f>
        <v>-268677.23295436648</v>
      </c>
      <c r="C41" s="2"/>
      <c r="D41" s="2"/>
      <c r="E41" s="2"/>
      <c r="F41" s="2"/>
      <c r="G41" s="2"/>
      <c r="H41" s="2"/>
      <c r="I41" s="8"/>
      <c r="J41" s="10"/>
      <c r="K41" s="2"/>
      <c r="L41" s="4"/>
      <c r="M41" s="5"/>
    </row>
    <row r="42" spans="1:13" x14ac:dyDescent="0.25">
      <c r="A42" s="2" t="s">
        <v>78</v>
      </c>
      <c r="B42" s="8">
        <f>((D$38+E$33+F42)-C42)*627.5095</f>
        <v>-268677.23295436648</v>
      </c>
      <c r="C42" s="2"/>
      <c r="D42" s="2"/>
      <c r="E42" s="2"/>
      <c r="F42" s="2"/>
      <c r="G42" s="2"/>
      <c r="H42" s="2"/>
      <c r="I42" s="8"/>
      <c r="J42" s="10"/>
      <c r="K42" s="2"/>
      <c r="L42" s="4"/>
      <c r="M42" s="5"/>
    </row>
    <row r="43" spans="1:13" x14ac:dyDescent="0.25">
      <c r="A43" s="47" t="s">
        <v>73</v>
      </c>
      <c r="B43" s="48" t="s">
        <v>22</v>
      </c>
      <c r="C43" s="49" t="s">
        <v>72</v>
      </c>
      <c r="D43" s="49" t="s">
        <v>19</v>
      </c>
      <c r="E43" s="49" t="s">
        <v>20</v>
      </c>
      <c r="F43" s="49" t="s">
        <v>71</v>
      </c>
      <c r="G43" s="2"/>
      <c r="H43" s="2"/>
      <c r="I43" s="8"/>
      <c r="J43" s="10"/>
      <c r="K43" s="2"/>
      <c r="L43" s="4"/>
      <c r="M43" s="5"/>
    </row>
    <row r="44" spans="1:13" x14ac:dyDescent="0.25">
      <c r="A44" s="47"/>
      <c r="B44" s="48"/>
      <c r="C44" s="49"/>
      <c r="D44" s="49"/>
      <c r="E44" s="49"/>
      <c r="F44" s="49"/>
      <c r="G44" s="2"/>
      <c r="H44" s="2"/>
      <c r="I44" s="8"/>
      <c r="J44" s="10"/>
      <c r="K44" s="2"/>
      <c r="L44" s="4"/>
      <c r="M44" s="5"/>
    </row>
    <row r="45" spans="1:13" x14ac:dyDescent="0.25">
      <c r="A45" s="2" t="s">
        <v>64</v>
      </c>
      <c r="B45" s="8">
        <f>((D$45+E$45+F45)-C45)*627.5095</f>
        <v>-206397.96490275997</v>
      </c>
      <c r="C45" s="2"/>
      <c r="D45" s="2">
        <v>-0.49933430000000001</v>
      </c>
      <c r="E45" s="2">
        <v>-328.41674569999998</v>
      </c>
      <c r="F45" s="2"/>
      <c r="H45" s="1"/>
      <c r="I45" s="25"/>
      <c r="J45" s="28"/>
      <c r="K45" s="4"/>
      <c r="L45" s="4"/>
      <c r="M45" s="5"/>
    </row>
    <row r="46" spans="1:13" x14ac:dyDescent="0.25">
      <c r="A46" s="2" t="s">
        <v>65</v>
      </c>
      <c r="B46" s="8">
        <f t="shared" ref="B46:B51" si="6">((D$45+E$45+F46)-C46)*627.5095</f>
        <v>-206397.96490275997</v>
      </c>
      <c r="C46" s="2"/>
      <c r="D46" s="2"/>
      <c r="E46" s="2"/>
      <c r="F46" s="2"/>
      <c r="H46" s="1"/>
      <c r="I46" s="25"/>
      <c r="J46" s="28"/>
      <c r="K46" s="4"/>
      <c r="L46" s="4"/>
      <c r="M46" s="5"/>
    </row>
    <row r="47" spans="1:13" x14ac:dyDescent="0.25">
      <c r="A47" s="29" t="s">
        <v>66</v>
      </c>
      <c r="B47" s="30">
        <f t="shared" si="6"/>
        <v>15.161759037101053</v>
      </c>
      <c r="C47" s="2">
        <v>-404.50581369999998</v>
      </c>
      <c r="D47" s="2"/>
      <c r="E47" s="2"/>
      <c r="F47" s="2">
        <v>-75.565571899999995</v>
      </c>
      <c r="H47" s="1"/>
      <c r="I47" s="25"/>
      <c r="J47" s="28"/>
      <c r="K47" s="4"/>
      <c r="L47" s="4"/>
      <c r="M47" s="5"/>
    </row>
    <row r="48" spans="1:13" x14ac:dyDescent="0.25">
      <c r="A48" s="29" t="s">
        <v>67</v>
      </c>
      <c r="B48" s="30">
        <f t="shared" si="6"/>
        <v>8.13955122642394</v>
      </c>
      <c r="C48" s="2">
        <v>-443.67261100000002</v>
      </c>
      <c r="D48" s="2"/>
      <c r="E48" s="2"/>
      <c r="F48" s="2">
        <v>-114.7435598</v>
      </c>
      <c r="H48" s="1"/>
      <c r="I48" s="25"/>
      <c r="J48" s="28"/>
      <c r="K48" s="4"/>
      <c r="L48" s="4"/>
      <c r="M48" s="5"/>
    </row>
    <row r="49" spans="1:13" x14ac:dyDescent="0.25">
      <c r="A49" s="29" t="s">
        <v>68</v>
      </c>
      <c r="B49" s="30">
        <f t="shared" si="6"/>
        <v>7.6778297363411081</v>
      </c>
      <c r="C49" s="2">
        <v>-498.89202180000001</v>
      </c>
      <c r="D49" s="2"/>
      <c r="E49" s="2"/>
      <c r="F49" s="2">
        <v>-169.96370640000001</v>
      </c>
      <c r="H49" s="1"/>
      <c r="I49" s="25"/>
      <c r="J49" s="28"/>
      <c r="K49" s="4"/>
      <c r="L49" s="4"/>
      <c r="M49" s="5"/>
    </row>
    <row r="50" spans="1:13" x14ac:dyDescent="0.25">
      <c r="A50" s="29" t="s">
        <v>69</v>
      </c>
      <c r="B50" s="30">
        <f t="shared" si="6"/>
        <v>13.053138864288544</v>
      </c>
      <c r="C50" s="2">
        <v>-538.07699360000004</v>
      </c>
      <c r="D50" s="2"/>
      <c r="E50" s="2"/>
      <c r="F50" s="2">
        <v>-209.14011210000001</v>
      </c>
      <c r="L50" s="4"/>
      <c r="M50" s="5"/>
    </row>
    <row r="51" spans="1:13" x14ac:dyDescent="0.25">
      <c r="A51" s="29" t="s">
        <v>70</v>
      </c>
      <c r="B51" s="30">
        <f t="shared" si="6"/>
        <v>12.934727821659278</v>
      </c>
      <c r="C51" s="2">
        <v>-576.05706110000006</v>
      </c>
      <c r="D51" s="2"/>
      <c r="E51" s="2"/>
      <c r="F51" s="2">
        <v>-247.1203683</v>
      </c>
      <c r="L51" s="4"/>
      <c r="M51" s="5"/>
    </row>
    <row r="52" spans="1:13" x14ac:dyDescent="0.25">
      <c r="A52" s="2" t="s">
        <v>97</v>
      </c>
      <c r="B52" s="8">
        <f>((D$52+E$45+F52)-C52)*627.5095</f>
        <v>-268544.22466022556</v>
      </c>
      <c r="C52" s="2"/>
      <c r="D52" s="2">
        <v>-99.535699100000002</v>
      </c>
      <c r="E52" s="2"/>
      <c r="F52" s="2"/>
      <c r="L52" s="4"/>
      <c r="M52" s="5"/>
    </row>
    <row r="53" spans="1:13" x14ac:dyDescent="0.25">
      <c r="A53" s="29" t="s">
        <v>79</v>
      </c>
      <c r="B53" s="30">
        <f>((D$52+E$45+F53)-C53)*627.5095</f>
        <v>44.522112779773636</v>
      </c>
      <c r="C53" s="2">
        <v>-503.58896720000001</v>
      </c>
      <c r="D53" s="2"/>
      <c r="E53" s="2"/>
      <c r="F53" s="2">
        <v>-75.565571899999995</v>
      </c>
      <c r="L53" s="4"/>
      <c r="M53" s="5"/>
    </row>
    <row r="54" spans="1:13" x14ac:dyDescent="0.25">
      <c r="A54" s="29" t="s">
        <v>80</v>
      </c>
      <c r="B54" s="30">
        <f>((D$52+E$45+F54)-C54)*627.5095</f>
        <v>39.290942584033189</v>
      </c>
      <c r="C54" s="2">
        <v>-542.75861870000006</v>
      </c>
      <c r="D54" s="2"/>
      <c r="E54" s="2"/>
      <c r="F54" s="2">
        <v>-114.7435598</v>
      </c>
      <c r="L54" s="4"/>
      <c r="M54" s="5"/>
    </row>
    <row r="55" spans="1:13" x14ac:dyDescent="0.25">
      <c r="A55" s="29" t="s">
        <v>82</v>
      </c>
      <c r="B55" s="30">
        <f>((D$52+E$45+F55)-C55)*627.5095</f>
        <v>39.331291444859787</v>
      </c>
      <c r="C55" s="2">
        <v>-597.97882960000004</v>
      </c>
      <c r="D55" s="2"/>
      <c r="E55" s="2"/>
      <c r="F55" s="2">
        <v>-169.96370640000001</v>
      </c>
      <c r="L55" s="4"/>
      <c r="M55" s="5"/>
    </row>
    <row r="56" spans="1:13" x14ac:dyDescent="0.25">
      <c r="A56" s="29" t="s">
        <v>81</v>
      </c>
      <c r="B56" s="30">
        <f t="shared" ref="B56:B57" si="7">((D$52+E$45+F56)-C56)*627.5095</f>
        <v>39.50285254214041</v>
      </c>
      <c r="C56" s="2">
        <v>-637.15550870000004</v>
      </c>
      <c r="D56" s="2"/>
      <c r="E56" s="2"/>
      <c r="F56" s="2">
        <v>-209.14011210000001</v>
      </c>
      <c r="L56" s="4"/>
      <c r="M56" s="5"/>
    </row>
    <row r="57" spans="1:13" x14ac:dyDescent="0.25">
      <c r="A57" s="29" t="s">
        <v>78</v>
      </c>
      <c r="B57" s="30">
        <f t="shared" si="7"/>
        <v>41.414873988592767</v>
      </c>
      <c r="C57" s="2">
        <v>-675.13881189999995</v>
      </c>
      <c r="D57" s="2"/>
      <c r="E57" s="2"/>
      <c r="F57" s="2">
        <v>-247.1203683</v>
      </c>
      <c r="L57" s="4"/>
      <c r="M57" s="5"/>
    </row>
    <row r="58" spans="1:13" x14ac:dyDescent="0.25">
      <c r="A58" s="47" t="s">
        <v>143</v>
      </c>
      <c r="B58" s="48" t="s">
        <v>22</v>
      </c>
      <c r="C58" s="49" t="s">
        <v>72</v>
      </c>
      <c r="D58" s="49" t="s">
        <v>19</v>
      </c>
      <c r="E58" s="49" t="s">
        <v>20</v>
      </c>
      <c r="F58" s="49" t="s">
        <v>71</v>
      </c>
      <c r="L58" s="4"/>
      <c r="M58" s="5"/>
    </row>
    <row r="59" spans="1:13" x14ac:dyDescent="0.25">
      <c r="A59" s="47"/>
      <c r="B59" s="48"/>
      <c r="C59" s="49"/>
      <c r="D59" s="49"/>
      <c r="E59" s="49"/>
      <c r="F59" s="49"/>
      <c r="L59" s="4"/>
      <c r="M59" s="1"/>
    </row>
    <row r="60" spans="1:13" x14ac:dyDescent="0.25">
      <c r="A60" s="2" t="s">
        <v>64</v>
      </c>
      <c r="B60" s="8">
        <f>((D$60+E$60+F60)-C60)*627.5095</f>
        <v>5.082199440509803</v>
      </c>
      <c r="C60" s="2">
        <v>-329.5443214</v>
      </c>
      <c r="D60" s="2">
        <v>-0.49982120000000002</v>
      </c>
      <c r="E60" s="2">
        <v>-328.53658000000001</v>
      </c>
      <c r="F60" s="2">
        <v>-0.49982120000000002</v>
      </c>
      <c r="L60" s="4"/>
      <c r="M60" s="1"/>
    </row>
    <row r="61" spans="1:13" x14ac:dyDescent="0.25">
      <c r="A61" s="2" t="s">
        <v>65</v>
      </c>
      <c r="B61" s="8">
        <f t="shared" ref="B61:B66" si="8">((D$60+E$60+F61)-C61)*627.5095</f>
        <v>50.130729939774206</v>
      </c>
      <c r="C61" s="2">
        <v>-428.74411659999998</v>
      </c>
      <c r="D61" s="2"/>
      <c r="E61" s="2"/>
      <c r="F61" s="2">
        <v>-99.627826999999996</v>
      </c>
      <c r="L61" s="4"/>
      <c r="M61" s="1"/>
    </row>
    <row r="62" spans="1:13" x14ac:dyDescent="0.25">
      <c r="A62" s="29" t="s">
        <v>66</v>
      </c>
      <c r="B62" s="8">
        <f t="shared" si="8"/>
        <v>-206473.4675988114</v>
      </c>
      <c r="C62" s="2"/>
      <c r="D62" s="2"/>
      <c r="E62" s="2"/>
      <c r="F62" s="2"/>
      <c r="L62" s="4"/>
      <c r="M62" s="1"/>
    </row>
    <row r="63" spans="1:13" x14ac:dyDescent="0.25">
      <c r="A63" s="29" t="s">
        <v>67</v>
      </c>
      <c r="B63" s="8">
        <f t="shared" si="8"/>
        <v>-206473.4675988114</v>
      </c>
      <c r="C63" s="2"/>
      <c r="D63" s="2"/>
      <c r="E63" s="2"/>
      <c r="F63" s="2"/>
      <c r="L63" s="4"/>
      <c r="M63" s="1"/>
    </row>
    <row r="64" spans="1:13" x14ac:dyDescent="0.25">
      <c r="A64" s="29" t="s">
        <v>68</v>
      </c>
      <c r="B64" s="8">
        <f t="shared" si="8"/>
        <v>-206473.4675988114</v>
      </c>
      <c r="C64" s="2"/>
      <c r="D64" s="2"/>
      <c r="E64" s="2"/>
      <c r="F64" s="2"/>
      <c r="L64" s="4"/>
      <c r="M64" s="1"/>
    </row>
    <row r="65" spans="1:6" x14ac:dyDescent="0.25">
      <c r="A65" s="29" t="s">
        <v>69</v>
      </c>
      <c r="B65" s="8">
        <f t="shared" si="8"/>
        <v>-206473.4675988114</v>
      </c>
      <c r="C65" s="2"/>
      <c r="D65" s="2"/>
      <c r="E65" s="2"/>
      <c r="F65" s="2"/>
    </row>
    <row r="66" spans="1:6" x14ac:dyDescent="0.25">
      <c r="A66" s="29" t="s">
        <v>70</v>
      </c>
      <c r="B66" s="8">
        <f t="shared" si="8"/>
        <v>-206473.4675988114</v>
      </c>
      <c r="C66" s="2"/>
      <c r="D66" s="2"/>
      <c r="E66" s="2"/>
      <c r="F66" s="2"/>
    </row>
    <row r="67" spans="1:6" x14ac:dyDescent="0.25">
      <c r="A67" s="2" t="s">
        <v>96</v>
      </c>
      <c r="B67" s="8">
        <f>((D$67+E$60+F67)-C67)*627.5095</f>
        <v>-268677.23295436648</v>
      </c>
      <c r="C67" s="2"/>
      <c r="D67" s="2">
        <v>-99.627826999999996</v>
      </c>
      <c r="E67" s="2"/>
      <c r="F67" s="2"/>
    </row>
    <row r="68" spans="1:6" x14ac:dyDescent="0.25">
      <c r="A68" s="29" t="s">
        <v>79</v>
      </c>
      <c r="B68" s="8">
        <f t="shared" ref="B68:B72" si="9">((D$67+E$60+F68)-C68)*627.5095</f>
        <v>-268677.23295436648</v>
      </c>
      <c r="C68" s="2"/>
      <c r="D68" s="2"/>
      <c r="E68" s="2"/>
      <c r="F68" s="2"/>
    </row>
    <row r="69" spans="1:6" x14ac:dyDescent="0.25">
      <c r="A69" s="29" t="s">
        <v>80</v>
      </c>
      <c r="B69" s="8">
        <f t="shared" si="9"/>
        <v>-268677.23295436648</v>
      </c>
      <c r="C69" s="2"/>
      <c r="D69" s="2"/>
      <c r="E69" s="2"/>
      <c r="F69" s="2"/>
    </row>
    <row r="70" spans="1:6" x14ac:dyDescent="0.25">
      <c r="A70" s="29" t="s">
        <v>82</v>
      </c>
      <c r="B70" s="8">
        <f t="shared" si="9"/>
        <v>-268677.23295436648</v>
      </c>
      <c r="C70" s="2"/>
      <c r="D70" s="2"/>
      <c r="E70" s="2"/>
      <c r="F70" s="2"/>
    </row>
    <row r="71" spans="1:6" x14ac:dyDescent="0.25">
      <c r="A71" s="29" t="s">
        <v>77</v>
      </c>
      <c r="B71" s="8">
        <f t="shared" si="9"/>
        <v>-268677.23295436648</v>
      </c>
      <c r="C71" s="2"/>
      <c r="D71" s="2"/>
      <c r="E71" s="2"/>
      <c r="F71" s="2"/>
    </row>
    <row r="72" spans="1:6" x14ac:dyDescent="0.25">
      <c r="A72" s="29" t="s">
        <v>78</v>
      </c>
      <c r="B72" s="8">
        <f t="shared" si="9"/>
        <v>-268677.23295436648</v>
      </c>
      <c r="C72" s="2"/>
      <c r="D72" s="2"/>
      <c r="E72" s="2"/>
      <c r="F72" s="2"/>
    </row>
    <row r="73" spans="1:6" x14ac:dyDescent="0.25">
      <c r="A73" s="31"/>
      <c r="B73" s="18"/>
      <c r="C73" s="15"/>
      <c r="D73" s="15"/>
      <c r="E73" s="15"/>
      <c r="F73" s="15"/>
    </row>
    <row r="74" spans="1:6" x14ac:dyDescent="0.25">
      <c r="B74" s="18"/>
      <c r="C74" s="15"/>
      <c r="D74" s="15"/>
      <c r="E74" s="15"/>
      <c r="F74" s="15"/>
    </row>
    <row r="75" spans="1:6" x14ac:dyDescent="0.25">
      <c r="A75" s="31"/>
      <c r="F75" s="15"/>
    </row>
    <row r="76" spans="1:6" x14ac:dyDescent="0.25">
      <c r="A76" s="31" t="s">
        <v>90</v>
      </c>
      <c r="B76" s="18"/>
      <c r="C76" s="15" t="s">
        <v>91</v>
      </c>
      <c r="D76" s="15"/>
      <c r="E76" s="15" t="s">
        <v>92</v>
      </c>
      <c r="F76" s="15"/>
    </row>
    <row r="77" spans="1:6" x14ac:dyDescent="0.25">
      <c r="A77" s="31" t="s">
        <v>88</v>
      </c>
      <c r="B77" s="18" t="s">
        <v>85</v>
      </c>
      <c r="C77" s="20">
        <v>452.65</v>
      </c>
      <c r="D77" s="22">
        <v>0.27260000000000001</v>
      </c>
      <c r="E77" s="18">
        <v>2.7391000000000001</v>
      </c>
      <c r="F77" s="15"/>
    </row>
    <row r="78" spans="1:6" x14ac:dyDescent="0.25">
      <c r="A78" s="31" t="s">
        <v>87</v>
      </c>
      <c r="B78" s="18" t="s">
        <v>86</v>
      </c>
      <c r="C78" s="20">
        <v>384.73</v>
      </c>
      <c r="D78" s="22">
        <v>0.22819999999999999</v>
      </c>
      <c r="E78" s="18">
        <v>3.2225999999999999</v>
      </c>
      <c r="F78" s="15"/>
    </row>
    <row r="79" spans="1:6" x14ac:dyDescent="0.25">
      <c r="A79" s="31" t="s">
        <v>89</v>
      </c>
      <c r="B79" s="18" t="s">
        <v>86</v>
      </c>
      <c r="C79" s="20">
        <v>387.22</v>
      </c>
      <c r="D79" s="22">
        <v>0.43120000000000003</v>
      </c>
      <c r="E79" s="18">
        <v>3.2019000000000002</v>
      </c>
      <c r="F79" s="15"/>
    </row>
    <row r="80" spans="1:6" x14ac:dyDescent="0.25">
      <c r="A80" s="31" t="s">
        <v>93</v>
      </c>
      <c r="B80" s="18" t="s">
        <v>86</v>
      </c>
      <c r="C80" s="20">
        <v>384.65</v>
      </c>
      <c r="D80" s="22">
        <v>0.1285</v>
      </c>
      <c r="E80" s="18">
        <v>3.2233000000000001</v>
      </c>
      <c r="F80" s="15"/>
    </row>
    <row r="81" spans="1:6" x14ac:dyDescent="0.25">
      <c r="A81" s="31" t="s">
        <v>94</v>
      </c>
      <c r="C81" s="21"/>
      <c r="D81" s="23"/>
      <c r="E81" s="19"/>
      <c r="F81" s="15"/>
    </row>
    <row r="82" spans="1:6" x14ac:dyDescent="0.25">
      <c r="A82" s="31" t="s">
        <v>95</v>
      </c>
      <c r="B82" s="18"/>
      <c r="C82" s="20"/>
      <c r="D82" s="22"/>
      <c r="E82" s="18"/>
      <c r="F82" s="15"/>
    </row>
    <row r="83" spans="1:6" x14ac:dyDescent="0.25">
      <c r="A83" s="31"/>
      <c r="B83" s="18"/>
      <c r="C83" s="20"/>
      <c r="D83" s="22"/>
      <c r="E83" s="18"/>
      <c r="F83" s="15"/>
    </row>
    <row r="84" spans="1:6" x14ac:dyDescent="0.25">
      <c r="A84" s="31"/>
      <c r="B84" s="18"/>
      <c r="C84" s="20"/>
      <c r="D84" s="22"/>
      <c r="E84" s="18"/>
      <c r="F84" s="15"/>
    </row>
    <row r="85" spans="1:6" x14ac:dyDescent="0.25">
      <c r="A85" s="31"/>
      <c r="B85" s="18"/>
      <c r="C85" s="20"/>
      <c r="D85" s="22"/>
      <c r="E85" s="18"/>
      <c r="F85" s="15"/>
    </row>
    <row r="86" spans="1:6" x14ac:dyDescent="0.25">
      <c r="A86" s="31"/>
      <c r="B86" s="18"/>
      <c r="C86" s="20"/>
      <c r="D86" s="22"/>
      <c r="E86" s="18"/>
      <c r="F86" s="15"/>
    </row>
    <row r="87" spans="1:6" x14ac:dyDescent="0.25">
      <c r="A87" s="31" t="s">
        <v>83</v>
      </c>
      <c r="B87" s="18"/>
      <c r="C87" s="20"/>
      <c r="D87" s="22"/>
      <c r="E87" s="18"/>
      <c r="F87" s="15"/>
    </row>
    <row r="88" spans="1:6" x14ac:dyDescent="0.25">
      <c r="A88" s="31"/>
      <c r="B88" s="18" t="s">
        <v>85</v>
      </c>
      <c r="C88" s="20">
        <v>447</v>
      </c>
      <c r="D88" s="22">
        <v>0.29959999999999998</v>
      </c>
      <c r="E88" s="18">
        <v>2.77</v>
      </c>
      <c r="F88" s="15"/>
    </row>
    <row r="89" spans="1:6" x14ac:dyDescent="0.25">
      <c r="A89" s="31"/>
      <c r="B89" s="18"/>
      <c r="C89" s="15"/>
      <c r="D89" s="15"/>
      <c r="E89" s="15"/>
      <c r="F89" s="15"/>
    </row>
    <row r="90" spans="1:6" x14ac:dyDescent="0.25">
      <c r="A90" s="31"/>
      <c r="B90" s="18"/>
      <c r="C90" s="15"/>
      <c r="D90" s="15"/>
      <c r="E90" s="15"/>
      <c r="F90" s="15"/>
    </row>
    <row r="91" spans="1:6" x14ac:dyDescent="0.25">
      <c r="F91" s="16"/>
    </row>
    <row r="98" spans="2:5" x14ac:dyDescent="0.25">
      <c r="B98" s="32"/>
      <c r="C98" s="33"/>
      <c r="D98" s="22"/>
      <c r="E98" s="32"/>
    </row>
    <row r="99" spans="2:5" x14ac:dyDescent="0.25">
      <c r="B99" s="32"/>
      <c r="C99" s="33"/>
      <c r="D99" s="22"/>
      <c r="E99" s="32"/>
    </row>
    <row r="100" spans="2:5" x14ac:dyDescent="0.25">
      <c r="B100" s="32"/>
      <c r="C100" s="33"/>
      <c r="D100" s="22"/>
      <c r="E100" s="32"/>
    </row>
    <row r="101" spans="2:5" x14ac:dyDescent="0.25">
      <c r="B101" s="32"/>
      <c r="C101" s="33"/>
      <c r="D101" s="22"/>
      <c r="E101" s="32"/>
    </row>
    <row r="102" spans="2:5" x14ac:dyDescent="0.25">
      <c r="B102" s="32"/>
      <c r="C102" s="33"/>
      <c r="D102" s="22"/>
      <c r="E102" s="32"/>
    </row>
    <row r="103" spans="2:5" x14ac:dyDescent="0.25">
      <c r="B103" s="32"/>
      <c r="C103" s="33"/>
      <c r="D103" s="22"/>
      <c r="E103" s="32"/>
    </row>
  </sheetData>
  <mergeCells count="44">
    <mergeCell ref="H1:H2"/>
    <mergeCell ref="I1:I2"/>
    <mergeCell ref="J1:J2"/>
    <mergeCell ref="K1:K2"/>
    <mergeCell ref="B31:B32"/>
    <mergeCell ref="C31:C32"/>
    <mergeCell ref="D31:D32"/>
    <mergeCell ref="E31:E32"/>
    <mergeCell ref="F31:F32"/>
    <mergeCell ref="B1:B2"/>
    <mergeCell ref="C1:C2"/>
    <mergeCell ref="D1:D2"/>
    <mergeCell ref="E1:E2"/>
    <mergeCell ref="F1:F2"/>
    <mergeCell ref="G1:G2"/>
    <mergeCell ref="F16:F17"/>
    <mergeCell ref="F43:F44"/>
    <mergeCell ref="G28:G29"/>
    <mergeCell ref="F58:F59"/>
    <mergeCell ref="A43:A44"/>
    <mergeCell ref="A58:A59"/>
    <mergeCell ref="B58:B59"/>
    <mergeCell ref="C58:C59"/>
    <mergeCell ref="D58:D59"/>
    <mergeCell ref="B43:B44"/>
    <mergeCell ref="C43:C44"/>
    <mergeCell ref="D43:D44"/>
    <mergeCell ref="E43:E44"/>
    <mergeCell ref="E58:E59"/>
    <mergeCell ref="A31:A32"/>
    <mergeCell ref="H28:H29"/>
    <mergeCell ref="I28:I29"/>
    <mergeCell ref="J28:J29"/>
    <mergeCell ref="K28:K29"/>
    <mergeCell ref="G16:G17"/>
    <mergeCell ref="H16:H17"/>
    <mergeCell ref="I16:I17"/>
    <mergeCell ref="J16:J17"/>
    <mergeCell ref="K16:K17"/>
    <mergeCell ref="A16:A17"/>
    <mergeCell ref="B16:B17"/>
    <mergeCell ref="C16:C17"/>
    <mergeCell ref="D16:D17"/>
    <mergeCell ref="E16:E17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"/>
  <sheetViews>
    <sheetView tabSelected="1" workbookViewId="0">
      <pane xSplit="2" topLeftCell="E1" activePane="topRight" state="frozen"/>
      <selection pane="topRight" activeCell="F9" sqref="F9"/>
    </sheetView>
  </sheetViews>
  <sheetFormatPr defaultRowHeight="16.5" x14ac:dyDescent="0.25"/>
  <cols>
    <col min="1" max="1" width="25.625" customWidth="1"/>
    <col min="2" max="2" width="15.625" style="19" customWidth="1"/>
    <col min="3" max="3" width="17.375" customWidth="1"/>
    <col min="4" max="5" width="12.625" customWidth="1"/>
    <col min="6" max="6" width="14.625" customWidth="1"/>
  </cols>
  <sheetData>
    <row r="1" spans="1:7" x14ac:dyDescent="0.25">
      <c r="B1" s="46" t="s">
        <v>22</v>
      </c>
      <c r="C1" s="2" t="s">
        <v>34</v>
      </c>
      <c r="D1" s="2" t="s">
        <v>35</v>
      </c>
      <c r="E1" s="2" t="s">
        <v>20</v>
      </c>
      <c r="F1" s="2" t="s">
        <v>21</v>
      </c>
    </row>
    <row r="2" spans="1:7" x14ac:dyDescent="0.25">
      <c r="A2" s="2" t="s">
        <v>201</v>
      </c>
      <c r="B2" s="8">
        <f>((D$2+E$2+F2)-C2)*627.5095</f>
        <v>42.143538020036438</v>
      </c>
      <c r="C2" s="2">
        <v>-828.3504398</v>
      </c>
      <c r="D2" s="2">
        <v>-99.535699100000002</v>
      </c>
      <c r="E2" s="2">
        <v>-328.41674569999998</v>
      </c>
      <c r="F2" s="2">
        <v>-400.33083499999998</v>
      </c>
      <c r="G2" s="1"/>
    </row>
    <row r="3" spans="1:7" x14ac:dyDescent="0.25">
      <c r="A3" s="2" t="s">
        <v>202</v>
      </c>
      <c r="B3" s="8">
        <f t="shared" ref="B3:B20" si="0">((D$2+E$2+F3)-C3)*627.5095</f>
        <v>41.949951339240144</v>
      </c>
      <c r="C3" s="2">
        <v>-927.40898440000001</v>
      </c>
      <c r="D3" s="2"/>
      <c r="E3" s="2"/>
      <c r="F3" s="2">
        <v>-499.3896881</v>
      </c>
      <c r="G3" s="1"/>
    </row>
    <row r="4" spans="1:7" x14ac:dyDescent="0.25">
      <c r="A4" s="2" t="s">
        <v>37</v>
      </c>
      <c r="B4" s="8">
        <f t="shared" si="0"/>
        <v>49.606634005456108</v>
      </c>
      <c r="C4" s="2">
        <v>-927.40922060000003</v>
      </c>
      <c r="D4" s="2"/>
      <c r="E4" s="2"/>
      <c r="F4" s="2">
        <v>-499.37772260000003</v>
      </c>
      <c r="G4" s="1"/>
    </row>
    <row r="5" spans="1:7" x14ac:dyDescent="0.25">
      <c r="A5" s="2" t="s">
        <v>203</v>
      </c>
      <c r="B5" s="8">
        <f t="shared" si="0"/>
        <v>42.089446701173124</v>
      </c>
      <c r="C5" s="2">
        <v>-927.40764100000001</v>
      </c>
      <c r="D5" s="2"/>
      <c r="E5" s="2"/>
      <c r="F5" s="2">
        <v>-499.38812239999999</v>
      </c>
      <c r="G5" s="1"/>
    </row>
    <row r="6" spans="1:7" x14ac:dyDescent="0.25">
      <c r="A6" s="2" t="s">
        <v>39</v>
      </c>
      <c r="B6" s="8">
        <f t="shared" si="0"/>
        <v>54.963682606914041</v>
      </c>
      <c r="C6" s="2">
        <v>-1287.4197406000001</v>
      </c>
      <c r="D6" s="2"/>
      <c r="E6" s="2"/>
      <c r="F6" s="2">
        <v>-859.37970559999997</v>
      </c>
      <c r="G6" s="1"/>
    </row>
    <row r="7" spans="1:7" x14ac:dyDescent="0.25">
      <c r="A7" s="2" t="s">
        <v>204</v>
      </c>
      <c r="B7" s="8">
        <f t="shared" si="0"/>
        <v>53.539612547656766</v>
      </c>
      <c r="C7" s="2">
        <v>-1287.4179752</v>
      </c>
      <c r="D7" s="2"/>
      <c r="E7" s="2"/>
      <c r="F7" s="2">
        <v>-859.38020959999994</v>
      </c>
      <c r="G7" s="1"/>
    </row>
    <row r="8" spans="1:7" x14ac:dyDescent="0.25">
      <c r="A8" s="2" t="s">
        <v>41</v>
      </c>
      <c r="B8" s="8">
        <f t="shared" si="0"/>
        <v>42.073068703214538</v>
      </c>
      <c r="C8" s="2">
        <v>-1287.4170587000001</v>
      </c>
      <c r="D8" s="2"/>
      <c r="E8" s="2"/>
      <c r="F8" s="2">
        <v>-859.39756620000003</v>
      </c>
      <c r="G8" s="1"/>
    </row>
    <row r="9" spans="1:7" x14ac:dyDescent="0.25">
      <c r="A9" s="2" t="s">
        <v>42</v>
      </c>
      <c r="B9" s="8">
        <f t="shared" si="0"/>
        <v>54.526810493018409</v>
      </c>
      <c r="C9" s="2">
        <v>-3400.2984064000002</v>
      </c>
      <c r="D9" s="2"/>
      <c r="E9" s="2"/>
      <c r="F9" s="2">
        <v>-2972.2590676</v>
      </c>
      <c r="G9" s="1"/>
    </row>
    <row r="10" spans="1:7" x14ac:dyDescent="0.25">
      <c r="A10" s="2" t="s">
        <v>205</v>
      </c>
      <c r="B10" s="8">
        <f t="shared" si="0"/>
        <v>54.191783170722779</v>
      </c>
      <c r="C10" s="2">
        <v>-3400.2960361999999</v>
      </c>
      <c r="D10" s="2"/>
      <c r="E10" s="2"/>
      <c r="F10" s="2">
        <v>-2972.2572313000001</v>
      </c>
      <c r="G10" s="1"/>
    </row>
    <row r="11" spans="1:7" x14ac:dyDescent="0.25">
      <c r="A11" s="2" t="s">
        <v>206</v>
      </c>
      <c r="B11" s="8">
        <f t="shared" si="0"/>
        <v>42.861471638793233</v>
      </c>
      <c r="C11" s="2">
        <v>-3400.2952215</v>
      </c>
      <c r="D11" s="2"/>
      <c r="E11" s="2"/>
      <c r="F11" s="2">
        <v>-2972.2744726000001</v>
      </c>
      <c r="G11" s="1"/>
    </row>
    <row r="12" spans="1:7" x14ac:dyDescent="0.25">
      <c r="A12" s="2" t="s">
        <v>45</v>
      </c>
      <c r="B12" s="8">
        <f t="shared" si="0"/>
        <v>42.265337613942876</v>
      </c>
      <c r="C12" s="2">
        <v>-867.54511330000003</v>
      </c>
      <c r="D12" s="2"/>
      <c r="E12" s="2"/>
      <c r="F12" s="2">
        <v>-439.52531440000001</v>
      </c>
      <c r="G12" s="1"/>
    </row>
    <row r="13" spans="1:7" x14ac:dyDescent="0.25">
      <c r="A13" s="2" t="s">
        <v>207</v>
      </c>
      <c r="B13" s="8">
        <f t="shared" si="0"/>
        <v>42.184765394217891</v>
      </c>
      <c r="C13" s="2">
        <v>-867.54305580000005</v>
      </c>
      <c r="D13" s="2"/>
      <c r="E13" s="2"/>
      <c r="F13" s="2">
        <v>-439.52338529999997</v>
      </c>
      <c r="G13" s="1"/>
    </row>
    <row r="14" spans="1:7" x14ac:dyDescent="0.25">
      <c r="A14" s="2" t="s">
        <v>47</v>
      </c>
      <c r="B14" s="8">
        <f t="shared" si="0"/>
        <v>275847.09155413328</v>
      </c>
      <c r="C14" s="2">
        <v>-867.54274829999997</v>
      </c>
      <c r="D14" s="2"/>
      <c r="E14" s="2"/>
      <c r="F14" s="2"/>
      <c r="G14" s="1"/>
    </row>
    <row r="15" spans="1:7" x14ac:dyDescent="0.25">
      <c r="A15" s="2" t="s">
        <v>48</v>
      </c>
      <c r="B15" s="8">
        <f t="shared" si="0"/>
        <v>42.035857389808676</v>
      </c>
      <c r="C15" s="2">
        <v>-883.57642239999996</v>
      </c>
      <c r="D15" s="2"/>
      <c r="E15" s="2"/>
      <c r="F15" s="2">
        <v>-455.55698919999998</v>
      </c>
      <c r="G15" s="1"/>
    </row>
    <row r="16" spans="1:7" x14ac:dyDescent="0.25">
      <c r="A16" s="2" t="s">
        <v>208</v>
      </c>
      <c r="B16" s="8">
        <f t="shared" si="0"/>
        <v>42.134062626560421</v>
      </c>
      <c r="C16" s="2">
        <v>-883.57336889999999</v>
      </c>
      <c r="D16" s="2"/>
      <c r="E16" s="2"/>
      <c r="F16" s="2">
        <v>-455.55377920000001</v>
      </c>
      <c r="G16" s="1"/>
    </row>
    <row r="17" spans="1:7" x14ac:dyDescent="0.25">
      <c r="A17" s="2" t="s">
        <v>209</v>
      </c>
      <c r="B17" s="8">
        <f t="shared" si="0"/>
        <v>285905.43750182533</v>
      </c>
      <c r="C17" s="2">
        <v>-883.57174220000002</v>
      </c>
      <c r="D17" s="2"/>
      <c r="E17" s="2"/>
      <c r="F17" s="2"/>
      <c r="G17" s="1"/>
    </row>
    <row r="18" spans="1:7" x14ac:dyDescent="0.25">
      <c r="A18" s="2" t="s">
        <v>210</v>
      </c>
      <c r="B18" s="8">
        <f t="shared" si="0"/>
        <v>42.22298072269281</v>
      </c>
      <c r="C18" s="2">
        <v>-903.42240879999997</v>
      </c>
      <c r="D18" s="2"/>
      <c r="E18" s="2"/>
      <c r="F18" s="2">
        <v>-475.40267740000002</v>
      </c>
      <c r="G18" s="1"/>
    </row>
    <row r="19" spans="1:7" x14ac:dyDescent="0.25">
      <c r="A19" s="2" t="s">
        <v>211</v>
      </c>
      <c r="B19" s="8">
        <f t="shared" si="0"/>
        <v>42.07727301677545</v>
      </c>
      <c r="C19" s="2">
        <v>-903.42089309999994</v>
      </c>
      <c r="D19" s="2"/>
      <c r="E19" s="2"/>
      <c r="F19" s="2">
        <v>-475.40139390000002</v>
      </c>
      <c r="G19" s="1"/>
    </row>
    <row r="20" spans="1:7" x14ac:dyDescent="0.25">
      <c r="A20" s="2" t="s">
        <v>212</v>
      </c>
      <c r="B20" s="8">
        <f t="shared" si="0"/>
        <v>298359.63429881376</v>
      </c>
      <c r="C20" s="2">
        <v>-903.41876730000001</v>
      </c>
      <c r="D20" s="2"/>
      <c r="E20" s="2"/>
      <c r="F20" s="2"/>
      <c r="G20" s="1"/>
    </row>
    <row r="21" spans="1:7" x14ac:dyDescent="0.25">
      <c r="B21" s="25"/>
      <c r="C21" s="1"/>
      <c r="D21" s="1"/>
      <c r="E21" s="1"/>
      <c r="F21" s="1"/>
      <c r="G21" s="1"/>
    </row>
    <row r="22" spans="1:7" x14ac:dyDescent="0.25">
      <c r="B22" s="25"/>
      <c r="C22" s="1"/>
      <c r="D22" s="1"/>
      <c r="E22" s="1"/>
      <c r="F22" s="1"/>
      <c r="G22" s="1"/>
    </row>
    <row r="23" spans="1:7" x14ac:dyDescent="0.25">
      <c r="B23" s="25"/>
      <c r="C23" s="1"/>
      <c r="D23" s="1"/>
      <c r="E23" s="1"/>
      <c r="F23" s="1"/>
      <c r="G23" s="1"/>
    </row>
    <row r="24" spans="1:7" x14ac:dyDescent="0.25">
      <c r="B24" s="25"/>
      <c r="C24" s="1"/>
      <c r="D24" s="1"/>
      <c r="E24" s="1"/>
      <c r="F24" s="1"/>
      <c r="G24" s="1"/>
    </row>
    <row r="25" spans="1:7" x14ac:dyDescent="0.25">
      <c r="B25" s="25"/>
      <c r="C25" s="1"/>
      <c r="D25" s="1"/>
      <c r="E25" s="1"/>
      <c r="F25" s="1"/>
      <c r="G25" s="1"/>
    </row>
    <row r="26" spans="1:7" x14ac:dyDescent="0.25">
      <c r="B26" s="25"/>
      <c r="C26" s="1"/>
      <c r="D26" s="1"/>
      <c r="E26" s="1"/>
      <c r="F26" s="1"/>
      <c r="G26" s="1"/>
    </row>
    <row r="27" spans="1:7" x14ac:dyDescent="0.25">
      <c r="B27" s="25"/>
      <c r="C27" s="1"/>
      <c r="D27" s="1"/>
      <c r="E27" s="1"/>
      <c r="F27" s="1"/>
      <c r="G27" s="1"/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"/>
  <sheetViews>
    <sheetView workbookViewId="0">
      <selection activeCell="A20" sqref="A20"/>
    </sheetView>
  </sheetViews>
  <sheetFormatPr defaultRowHeight="16.5" x14ac:dyDescent="0.25"/>
  <cols>
    <col min="1" max="1" width="25.625" customWidth="1"/>
    <col min="2" max="2" width="15.625" customWidth="1"/>
    <col min="3" max="3" width="17.375" customWidth="1"/>
    <col min="4" max="5" width="12.625" customWidth="1"/>
    <col min="6" max="6" width="14.625" customWidth="1"/>
  </cols>
  <sheetData>
    <row r="1" spans="1:7" x14ac:dyDescent="0.25">
      <c r="B1" s="3" t="s">
        <v>22</v>
      </c>
      <c r="C1" s="2" t="s">
        <v>34</v>
      </c>
      <c r="D1" s="2" t="s">
        <v>35</v>
      </c>
      <c r="E1" s="2" t="s">
        <v>20</v>
      </c>
      <c r="F1" s="2" t="s">
        <v>21</v>
      </c>
    </row>
    <row r="2" spans="1:7" x14ac:dyDescent="0.25">
      <c r="A2" s="2" t="s">
        <v>201</v>
      </c>
      <c r="B2" s="2">
        <f>((D$2+E$2+F2)-C2)*627.5095</f>
        <v>0</v>
      </c>
      <c r="C2" s="2"/>
      <c r="D2" s="2"/>
      <c r="E2" s="2"/>
      <c r="F2" s="2"/>
      <c r="G2" s="1"/>
    </row>
    <row r="3" spans="1:7" x14ac:dyDescent="0.25">
      <c r="A3" s="2" t="s">
        <v>202</v>
      </c>
      <c r="B3" s="2">
        <f t="shared" ref="B3:B20" si="0">((D$2+E$2+F3)-C3)*627.5095</f>
        <v>0</v>
      </c>
      <c r="C3" s="2"/>
      <c r="D3" s="2"/>
      <c r="E3" s="2"/>
      <c r="F3" s="2"/>
      <c r="G3" s="1"/>
    </row>
    <row r="4" spans="1:7" x14ac:dyDescent="0.25">
      <c r="A4" s="2" t="s">
        <v>37</v>
      </c>
      <c r="B4" s="2">
        <f t="shared" si="0"/>
        <v>0</v>
      </c>
      <c r="C4" s="2"/>
      <c r="D4" s="2"/>
      <c r="E4" s="2"/>
      <c r="F4" s="2"/>
      <c r="G4" s="1"/>
    </row>
    <row r="5" spans="1:7" x14ac:dyDescent="0.25">
      <c r="A5" s="2" t="s">
        <v>203</v>
      </c>
      <c r="B5" s="2">
        <f t="shared" si="0"/>
        <v>0</v>
      </c>
      <c r="C5" s="2"/>
      <c r="D5" s="2"/>
      <c r="E5" s="2"/>
      <c r="F5" s="2"/>
      <c r="G5" s="1"/>
    </row>
    <row r="6" spans="1:7" x14ac:dyDescent="0.25">
      <c r="A6" s="2" t="s">
        <v>39</v>
      </c>
      <c r="B6" s="2">
        <f t="shared" si="0"/>
        <v>0</v>
      </c>
      <c r="C6" s="2"/>
      <c r="D6" s="2"/>
      <c r="E6" s="2"/>
      <c r="F6" s="2"/>
      <c r="G6" s="1"/>
    </row>
    <row r="7" spans="1:7" x14ac:dyDescent="0.25">
      <c r="A7" s="2" t="s">
        <v>204</v>
      </c>
      <c r="B7" s="2">
        <f t="shared" si="0"/>
        <v>0</v>
      </c>
      <c r="C7" s="2"/>
      <c r="D7" s="2"/>
      <c r="E7" s="2"/>
      <c r="F7" s="2"/>
      <c r="G7" s="1"/>
    </row>
    <row r="8" spans="1:7" x14ac:dyDescent="0.25">
      <c r="A8" s="2" t="s">
        <v>41</v>
      </c>
      <c r="B8" s="2">
        <f t="shared" si="0"/>
        <v>0</v>
      </c>
      <c r="C8" s="2"/>
      <c r="D8" s="2"/>
      <c r="E8" s="2"/>
      <c r="F8" s="2"/>
      <c r="G8" s="1"/>
    </row>
    <row r="9" spans="1:7" x14ac:dyDescent="0.25">
      <c r="A9" s="2" t="s">
        <v>42</v>
      </c>
      <c r="B9" s="2">
        <f t="shared" si="0"/>
        <v>0</v>
      </c>
      <c r="C9" s="2"/>
      <c r="D9" s="2"/>
      <c r="E9" s="2"/>
      <c r="F9" s="2"/>
      <c r="G9" s="1"/>
    </row>
    <row r="10" spans="1:7" x14ac:dyDescent="0.25">
      <c r="A10" s="2" t="s">
        <v>205</v>
      </c>
      <c r="B10" s="2">
        <f t="shared" si="0"/>
        <v>0</v>
      </c>
      <c r="C10" s="2"/>
      <c r="D10" s="2"/>
      <c r="E10" s="2"/>
      <c r="F10" s="2"/>
      <c r="G10" s="1"/>
    </row>
    <row r="11" spans="1:7" x14ac:dyDescent="0.25">
      <c r="A11" s="2" t="s">
        <v>206</v>
      </c>
      <c r="B11" s="2">
        <f t="shared" si="0"/>
        <v>0</v>
      </c>
      <c r="C11" s="2"/>
      <c r="D11" s="2"/>
      <c r="E11" s="2"/>
      <c r="F11" s="2"/>
      <c r="G11" s="1"/>
    </row>
    <row r="12" spans="1:7" x14ac:dyDescent="0.25">
      <c r="A12" s="2" t="s">
        <v>45</v>
      </c>
      <c r="B12" s="2">
        <f t="shared" si="0"/>
        <v>0</v>
      </c>
      <c r="C12" s="2"/>
      <c r="D12" s="2"/>
      <c r="E12" s="2"/>
      <c r="F12" s="2"/>
      <c r="G12" s="1"/>
    </row>
    <row r="13" spans="1:7" x14ac:dyDescent="0.25">
      <c r="A13" s="2" t="s">
        <v>207</v>
      </c>
      <c r="B13" s="2">
        <f t="shared" si="0"/>
        <v>0</v>
      </c>
      <c r="C13" s="2"/>
      <c r="D13" s="2"/>
      <c r="E13" s="2"/>
      <c r="F13" s="2"/>
      <c r="G13" s="1"/>
    </row>
    <row r="14" spans="1:7" x14ac:dyDescent="0.25">
      <c r="A14" s="2" t="s">
        <v>47</v>
      </c>
      <c r="B14" s="2">
        <f t="shared" si="0"/>
        <v>0</v>
      </c>
      <c r="C14" s="2"/>
      <c r="D14" s="2"/>
      <c r="E14" s="2"/>
      <c r="F14" s="2"/>
      <c r="G14" s="1"/>
    </row>
    <row r="15" spans="1:7" x14ac:dyDescent="0.25">
      <c r="A15" s="2" t="s">
        <v>48</v>
      </c>
      <c r="B15" s="2">
        <f t="shared" si="0"/>
        <v>0</v>
      </c>
      <c r="C15" s="2"/>
      <c r="D15" s="2"/>
      <c r="E15" s="2"/>
      <c r="F15" s="2"/>
      <c r="G15" s="1"/>
    </row>
    <row r="16" spans="1:7" x14ac:dyDescent="0.25">
      <c r="A16" s="2" t="s">
        <v>208</v>
      </c>
      <c r="B16" s="2">
        <f t="shared" si="0"/>
        <v>0</v>
      </c>
      <c r="C16" s="2"/>
      <c r="D16" s="2"/>
      <c r="E16" s="2"/>
      <c r="F16" s="2"/>
      <c r="G16" s="1"/>
    </row>
    <row r="17" spans="1:7" x14ac:dyDescent="0.25">
      <c r="A17" s="2" t="s">
        <v>209</v>
      </c>
      <c r="B17" s="2">
        <f t="shared" si="0"/>
        <v>0</v>
      </c>
      <c r="C17" s="2"/>
      <c r="D17" s="2"/>
      <c r="E17" s="2"/>
      <c r="F17" s="2"/>
      <c r="G17" s="1"/>
    </row>
    <row r="18" spans="1:7" x14ac:dyDescent="0.25">
      <c r="A18" s="2" t="s">
        <v>210</v>
      </c>
      <c r="B18" s="2">
        <f t="shared" si="0"/>
        <v>0</v>
      </c>
      <c r="C18" s="2"/>
      <c r="D18" s="2"/>
      <c r="E18" s="2"/>
      <c r="F18" s="2"/>
      <c r="G18" s="1"/>
    </row>
    <row r="19" spans="1:7" x14ac:dyDescent="0.25">
      <c r="A19" s="2" t="s">
        <v>211</v>
      </c>
      <c r="B19" s="2">
        <f t="shared" si="0"/>
        <v>0</v>
      </c>
      <c r="C19" s="2"/>
      <c r="D19" s="2"/>
      <c r="E19" s="2"/>
      <c r="F19" s="2"/>
      <c r="G19" s="1"/>
    </row>
    <row r="20" spans="1:7" x14ac:dyDescent="0.25">
      <c r="A20" s="2" t="s">
        <v>212</v>
      </c>
      <c r="B20" s="2">
        <f t="shared" si="0"/>
        <v>0</v>
      </c>
      <c r="C20" s="2"/>
      <c r="D20" s="2"/>
      <c r="E20" s="2"/>
      <c r="F20" s="2"/>
      <c r="G20" s="1"/>
    </row>
    <row r="21" spans="1:7" x14ac:dyDescent="0.25">
      <c r="B21" s="1"/>
      <c r="C21" s="1"/>
      <c r="D21" s="1"/>
      <c r="E21" s="1"/>
      <c r="F21" s="1"/>
      <c r="G21" s="1"/>
    </row>
    <row r="22" spans="1:7" x14ac:dyDescent="0.25">
      <c r="B22" s="1"/>
      <c r="C22" s="1"/>
      <c r="D22" s="1"/>
      <c r="E22" s="1"/>
      <c r="F22" s="1"/>
      <c r="G22" s="1"/>
    </row>
    <row r="23" spans="1:7" x14ac:dyDescent="0.25">
      <c r="B23" s="1"/>
      <c r="C23" s="1"/>
      <c r="D23" s="1"/>
      <c r="E23" s="1"/>
      <c r="F23" s="1"/>
      <c r="G23" s="1"/>
    </row>
    <row r="24" spans="1:7" x14ac:dyDescent="0.25">
      <c r="B24" s="1"/>
      <c r="C24" s="1"/>
      <c r="D24" s="1"/>
      <c r="E24" s="1"/>
      <c r="F24" s="1"/>
      <c r="G24" s="1"/>
    </row>
    <row r="25" spans="1:7" x14ac:dyDescent="0.25">
      <c r="B25" s="1"/>
      <c r="C25" s="1"/>
      <c r="D25" s="1"/>
      <c r="E25" s="1"/>
      <c r="F25" s="1"/>
      <c r="G25" s="1"/>
    </row>
    <row r="26" spans="1:7" x14ac:dyDescent="0.25">
      <c r="B26" s="1"/>
      <c r="C26" s="1"/>
      <c r="D26" s="1"/>
      <c r="E26" s="1"/>
      <c r="F26" s="1"/>
      <c r="G26" s="1"/>
    </row>
    <row r="27" spans="1:7" x14ac:dyDescent="0.25">
      <c r="B27" s="1"/>
      <c r="C27" s="1"/>
      <c r="D27" s="1"/>
      <c r="E27" s="1"/>
      <c r="F27" s="1"/>
      <c r="G27" s="1"/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workbookViewId="0">
      <pane xSplit="2" topLeftCell="C1" activePane="topRight" state="frozen"/>
      <selection pane="topRight" activeCell="D31" sqref="D31"/>
    </sheetView>
  </sheetViews>
  <sheetFormatPr defaultRowHeight="16.5" x14ac:dyDescent="0.25"/>
  <cols>
    <col min="1" max="1" width="33.75" customWidth="1"/>
    <col min="2" max="2" width="15.625" customWidth="1"/>
    <col min="3" max="3" width="17.375" customWidth="1"/>
    <col min="4" max="5" width="12.625" customWidth="1"/>
    <col min="6" max="6" width="14.625" customWidth="1"/>
    <col min="7" max="8" width="13.625" customWidth="1"/>
    <col min="9" max="9" width="13.625" style="19" customWidth="1"/>
    <col min="10" max="10" width="13.625" style="21" customWidth="1"/>
    <col min="11" max="11" width="13.625" customWidth="1"/>
  </cols>
  <sheetData>
    <row r="1" spans="1:11" x14ac:dyDescent="0.25">
      <c r="A1" s="15" t="s">
        <v>123</v>
      </c>
      <c r="B1" s="48" t="s">
        <v>22</v>
      </c>
      <c r="C1" s="49" t="s">
        <v>126</v>
      </c>
      <c r="D1" s="49" t="s">
        <v>125</v>
      </c>
      <c r="E1" s="49" t="s">
        <v>127</v>
      </c>
      <c r="F1" s="49" t="s">
        <v>71</v>
      </c>
      <c r="G1" s="47" t="s">
        <v>24</v>
      </c>
      <c r="H1" s="47" t="s">
        <v>26</v>
      </c>
      <c r="I1" s="53" t="s">
        <v>27</v>
      </c>
      <c r="J1" s="54" t="s">
        <v>25</v>
      </c>
      <c r="K1" s="47" t="s">
        <v>28</v>
      </c>
    </row>
    <row r="2" spans="1:11" x14ac:dyDescent="0.25">
      <c r="A2" s="15" t="s">
        <v>30</v>
      </c>
      <c r="B2" s="48"/>
      <c r="C2" s="49"/>
      <c r="D2" s="49"/>
      <c r="E2" s="49"/>
      <c r="F2" s="49"/>
      <c r="G2" s="47"/>
      <c r="H2" s="47"/>
      <c r="I2" s="53"/>
      <c r="J2" s="54"/>
      <c r="K2" s="47"/>
    </row>
    <row r="3" spans="1:11" x14ac:dyDescent="0.25">
      <c r="A3" s="15" t="s">
        <v>119</v>
      </c>
      <c r="B3" s="8">
        <f>((D$3+E$3+F3)-C3)*627.5095</f>
        <v>8.4782917732315841</v>
      </c>
      <c r="C3" s="2">
        <v>-2929.2659415500002</v>
      </c>
      <c r="D3" s="2">
        <v>-99.739496082700001</v>
      </c>
      <c r="E3" s="2">
        <v>-2753.7639307099998</v>
      </c>
      <c r="F3" s="2">
        <v>-75.749003739900004</v>
      </c>
      <c r="G3" s="2"/>
      <c r="H3" s="2"/>
      <c r="I3" s="8"/>
      <c r="J3" s="10"/>
      <c r="K3" s="2"/>
    </row>
    <row r="4" spans="1:11" x14ac:dyDescent="0.25">
      <c r="A4" s="15" t="s">
        <v>120</v>
      </c>
      <c r="B4" s="8">
        <f>((D$3+E$3+F4)-C4)*627.5095</f>
        <v>-1.4800807414477111</v>
      </c>
      <c r="C4" s="2">
        <v>-2968.57172296</v>
      </c>
      <c r="D4" s="2"/>
      <c r="E4" s="2"/>
      <c r="F4" s="2">
        <v>-115.07065482599999</v>
      </c>
      <c r="G4" s="2"/>
      <c r="H4" s="2"/>
      <c r="I4" s="8"/>
      <c r="J4" s="10"/>
      <c r="K4" s="2"/>
    </row>
    <row r="5" spans="1:11" x14ac:dyDescent="0.25">
      <c r="A5" s="15" t="s">
        <v>137</v>
      </c>
      <c r="B5" s="8">
        <f t="shared" ref="B5:B6" si="0">((D$3+E$3+F5)-C5)*627.5095</f>
        <v>3.0874435648288028</v>
      </c>
      <c r="C5" s="2">
        <v>-3023.94489282</v>
      </c>
      <c r="D5" s="2"/>
      <c r="E5" s="2"/>
      <c r="F5" s="2">
        <v>-170.436545873</v>
      </c>
      <c r="G5" s="2"/>
      <c r="H5" s="2"/>
      <c r="I5" s="8"/>
      <c r="J5" s="10"/>
      <c r="K5" s="2"/>
    </row>
    <row r="6" spans="1:11" x14ac:dyDescent="0.25">
      <c r="A6" s="15" t="s">
        <v>122</v>
      </c>
      <c r="B6" s="8">
        <f t="shared" si="0"/>
        <v>-0.76713645046719192</v>
      </c>
      <c r="C6" s="2">
        <v>-3255.01647073</v>
      </c>
      <c r="D6" s="2"/>
      <c r="E6" s="2"/>
      <c r="F6" s="2">
        <v>-401.51426644700001</v>
      </c>
      <c r="G6" s="2"/>
      <c r="H6" s="2"/>
      <c r="I6" s="8"/>
      <c r="J6" s="10"/>
      <c r="K6" s="2"/>
    </row>
    <row r="7" spans="1:11" x14ac:dyDescent="0.25">
      <c r="A7" s="50" t="s">
        <v>124</v>
      </c>
      <c r="B7" s="48" t="s">
        <v>22</v>
      </c>
      <c r="C7" s="49" t="s">
        <v>126</v>
      </c>
      <c r="D7" s="49" t="s">
        <v>125</v>
      </c>
      <c r="E7" s="49" t="s">
        <v>127</v>
      </c>
      <c r="F7" s="49" t="s">
        <v>71</v>
      </c>
      <c r="G7" s="2"/>
      <c r="H7" s="2"/>
      <c r="I7" s="8"/>
      <c r="J7" s="10"/>
      <c r="K7" s="2"/>
    </row>
    <row r="8" spans="1:11" x14ac:dyDescent="0.25">
      <c r="A8" s="50"/>
      <c r="B8" s="48"/>
      <c r="C8" s="49"/>
      <c r="D8" s="49"/>
      <c r="E8" s="49"/>
      <c r="F8" s="49"/>
      <c r="G8" s="2"/>
      <c r="H8" s="2"/>
      <c r="I8" s="8"/>
      <c r="J8" s="10"/>
      <c r="K8" s="2"/>
    </row>
    <row r="9" spans="1:11" x14ac:dyDescent="0.25">
      <c r="A9" s="15" t="s">
        <v>119</v>
      </c>
      <c r="B9" s="8">
        <f>((D$9+E$9+F9)-C9)*627.5095</f>
        <v>7.8936930043311531</v>
      </c>
      <c r="C9" s="2">
        <v>-2927.5976406999998</v>
      </c>
      <c r="D9" s="2">
        <v>-99.627826999999996</v>
      </c>
      <c r="E9" s="2">
        <v>-2752.3116795999999</v>
      </c>
      <c r="F9" s="2">
        <v>-75.645554700000005</v>
      </c>
      <c r="G9" s="2"/>
      <c r="H9" s="2"/>
      <c r="I9" s="8"/>
      <c r="J9" s="10"/>
      <c r="K9" s="2"/>
    </row>
    <row r="10" spans="1:11" x14ac:dyDescent="0.25">
      <c r="A10" s="15" t="s">
        <v>120</v>
      </c>
      <c r="B10" s="8">
        <f>((D$9+E$9+F10)-C10)*627.5095</f>
        <v>2.3493328172037704</v>
      </c>
      <c r="C10" s="2">
        <v>-2966.8270625</v>
      </c>
      <c r="D10" s="2"/>
      <c r="E10" s="2"/>
      <c r="F10" s="2">
        <v>-114.88381200000001</v>
      </c>
      <c r="G10" s="2"/>
      <c r="H10" s="2"/>
      <c r="I10" s="8"/>
      <c r="J10" s="10"/>
      <c r="K10" s="2"/>
    </row>
    <row r="11" spans="1:11" x14ac:dyDescent="0.25">
      <c r="A11" s="15" t="s">
        <v>121</v>
      </c>
      <c r="B11" s="8">
        <f>((D$9+E$9+F11)-C11)*627.5095</f>
        <v>5.5675152879256817</v>
      </c>
      <c r="C11" s="2">
        <v>-3022.1119549999999</v>
      </c>
      <c r="D11" s="2"/>
      <c r="E11" s="2"/>
      <c r="F11" s="2">
        <v>-170.16357600000001</v>
      </c>
      <c r="G11" s="2"/>
      <c r="H11" s="2"/>
      <c r="I11" s="8"/>
      <c r="J11" s="10"/>
      <c r="K11" s="2"/>
    </row>
    <row r="12" spans="1:11" x14ac:dyDescent="0.25">
      <c r="A12" s="15" t="s">
        <v>122</v>
      </c>
      <c r="B12" s="8">
        <f t="shared" ref="B12" si="1">((D$9+E$9+F12)-C12)*627.5095</f>
        <v>-1789619.1338168127</v>
      </c>
      <c r="C12" s="2"/>
      <c r="D12" s="2"/>
      <c r="E12" s="2"/>
      <c r="F12" s="2"/>
      <c r="G12" s="2"/>
      <c r="H12" s="2"/>
      <c r="I12" s="8"/>
      <c r="J12" s="10"/>
      <c r="K12" s="2"/>
    </row>
    <row r="13" spans="1:11" x14ac:dyDescent="0.25">
      <c r="A13" s="50" t="s">
        <v>73</v>
      </c>
      <c r="B13" s="48" t="s">
        <v>22</v>
      </c>
      <c r="C13" s="49" t="s">
        <v>126</v>
      </c>
      <c r="D13" s="49" t="s">
        <v>125</v>
      </c>
      <c r="E13" s="49" t="s">
        <v>127</v>
      </c>
      <c r="F13" s="49" t="s">
        <v>71</v>
      </c>
      <c r="G13" s="2"/>
      <c r="H13" s="2"/>
      <c r="I13" s="8"/>
      <c r="J13" s="10"/>
      <c r="K13" s="2"/>
    </row>
    <row r="14" spans="1:11" x14ac:dyDescent="0.25">
      <c r="A14" s="50"/>
      <c r="B14" s="48"/>
      <c r="C14" s="49"/>
      <c r="D14" s="49"/>
      <c r="E14" s="49"/>
      <c r="F14" s="49"/>
      <c r="G14" s="2"/>
      <c r="H14" s="2"/>
      <c r="I14" s="8"/>
      <c r="J14" s="10"/>
      <c r="K14" s="2"/>
    </row>
    <row r="15" spans="1:11" x14ac:dyDescent="0.25">
      <c r="A15" s="15" t="s">
        <v>119</v>
      </c>
      <c r="B15" s="8">
        <f>((D$15+E$15+F15)-C15)*627.5095</f>
        <v>11.950353668933493</v>
      </c>
      <c r="C15" s="2">
        <v>-2927.2425819</v>
      </c>
      <c r="D15" s="2">
        <v>-99.535699100000002</v>
      </c>
      <c r="E15" s="2">
        <v>-2752.1222668</v>
      </c>
      <c r="F15" s="2">
        <v>-75.565571899999995</v>
      </c>
      <c r="G15" s="2"/>
      <c r="H15" s="2"/>
      <c r="I15" s="8"/>
      <c r="J15" s="10"/>
      <c r="K15" s="2"/>
    </row>
    <row r="16" spans="1:11" x14ac:dyDescent="0.25">
      <c r="A16" s="15" t="s">
        <v>120</v>
      </c>
      <c r="B16" s="8">
        <f t="shared" ref="B16:B18" si="2">((D$15+E$15+F16)-C16)*627.5095</f>
        <v>8.4341041858220738</v>
      </c>
      <c r="C16" s="2">
        <v>-2966.4152119</v>
      </c>
      <c r="D16" s="2"/>
      <c r="E16" s="2"/>
      <c r="F16" s="2">
        <v>-114.7438054</v>
      </c>
      <c r="G16" s="50"/>
      <c r="H16" s="50"/>
      <c r="I16" s="51"/>
      <c r="J16" s="52"/>
      <c r="K16" s="50"/>
    </row>
    <row r="17" spans="1:11" x14ac:dyDescent="0.25">
      <c r="A17" s="15" t="s">
        <v>121</v>
      </c>
      <c r="B17" s="8">
        <f t="shared" si="2"/>
        <v>9.0156799903519911</v>
      </c>
      <c r="C17" s="2">
        <v>-3021.6349249999998</v>
      </c>
      <c r="D17" s="2"/>
      <c r="E17" s="2"/>
      <c r="F17" s="2">
        <v>-169.96259169999999</v>
      </c>
      <c r="G17" s="50"/>
      <c r="H17" s="50"/>
      <c r="I17" s="51"/>
      <c r="J17" s="52"/>
      <c r="K17" s="50"/>
    </row>
    <row r="18" spans="1:11" x14ac:dyDescent="0.25">
      <c r="A18" s="15" t="s">
        <v>122</v>
      </c>
      <c r="B18" s="8">
        <f t="shared" si="2"/>
        <v>11.195522491698387</v>
      </c>
      <c r="C18" s="2">
        <v>-3252.0066421000001</v>
      </c>
      <c r="D18" s="2"/>
      <c r="E18" s="2"/>
      <c r="F18" s="2">
        <v>-400.33083499999998</v>
      </c>
      <c r="G18" s="6"/>
      <c r="H18" s="6"/>
      <c r="I18" s="24"/>
      <c r="J18" s="26"/>
      <c r="K18" s="6"/>
    </row>
    <row r="19" spans="1:11" x14ac:dyDescent="0.25">
      <c r="A19" s="50" t="s">
        <v>128</v>
      </c>
      <c r="B19" s="48" t="s">
        <v>22</v>
      </c>
      <c r="C19" s="49" t="s">
        <v>126</v>
      </c>
      <c r="D19" s="49" t="s">
        <v>125</v>
      </c>
      <c r="E19" s="49" t="s">
        <v>127</v>
      </c>
      <c r="F19" s="49" t="s">
        <v>71</v>
      </c>
      <c r="G19" s="16"/>
      <c r="H19" s="6"/>
      <c r="I19" s="24"/>
      <c r="J19" s="27"/>
      <c r="K19" s="16"/>
    </row>
    <row r="20" spans="1:11" x14ac:dyDescent="0.25">
      <c r="A20" s="50"/>
      <c r="B20" s="48"/>
      <c r="C20" s="49"/>
      <c r="D20" s="49"/>
      <c r="E20" s="49"/>
      <c r="F20" s="49"/>
      <c r="G20" s="16"/>
      <c r="H20" s="6"/>
      <c r="I20" s="24"/>
      <c r="J20" s="27"/>
      <c r="K20" s="16"/>
    </row>
    <row r="21" spans="1:11" x14ac:dyDescent="0.25">
      <c r="A21" s="15" t="s">
        <v>119</v>
      </c>
      <c r="B21" s="8">
        <f>((D$21+E$21+F21)-C21)*627.5095</f>
        <v>7.7703873877854601</v>
      </c>
      <c r="C21" s="2">
        <v>-2927.5974725000001</v>
      </c>
      <c r="D21" s="2">
        <v>-99.627826999999996</v>
      </c>
      <c r="E21" s="2">
        <v>-2752.3116795999999</v>
      </c>
      <c r="F21" s="2">
        <v>-75.645583000000002</v>
      </c>
      <c r="G21" s="16"/>
      <c r="H21" s="6"/>
      <c r="I21" s="24"/>
      <c r="J21" s="27"/>
      <c r="K21" s="16"/>
    </row>
    <row r="22" spans="1:11" x14ac:dyDescent="0.25">
      <c r="A22" s="2" t="s">
        <v>120</v>
      </c>
      <c r="B22" s="8">
        <f t="shared" ref="B22:B24" si="3">((D$21+E$21+F22)-C22)*627.5095</f>
        <v>1.6534247815346006</v>
      </c>
      <c r="C22" s="2">
        <v>-2966.8271046999998</v>
      </c>
      <c r="D22" s="2"/>
      <c r="E22" s="2"/>
      <c r="F22" s="2">
        <v>-114.8849632</v>
      </c>
      <c r="G22" s="16"/>
      <c r="H22" s="6"/>
      <c r="I22" s="24"/>
      <c r="J22" s="26"/>
      <c r="K22" s="17"/>
    </row>
    <row r="23" spans="1:11" x14ac:dyDescent="0.25">
      <c r="A23" s="2" t="s">
        <v>121</v>
      </c>
      <c r="B23" s="8">
        <f t="shared" si="3"/>
        <v>1.4506764620471764</v>
      </c>
      <c r="C23" s="2">
        <v>-3022.1054479999998</v>
      </c>
      <c r="D23" s="2"/>
      <c r="E23" s="2"/>
      <c r="F23" s="2">
        <v>-170.16362960000001</v>
      </c>
      <c r="G23" s="16"/>
      <c r="H23" s="6"/>
      <c r="I23" s="24"/>
      <c r="J23" s="26"/>
      <c r="K23" s="17"/>
    </row>
    <row r="24" spans="1:11" x14ac:dyDescent="0.25">
      <c r="A24" s="2" t="s">
        <v>122</v>
      </c>
      <c r="B24" s="8">
        <f t="shared" si="3"/>
        <v>-1789619.1338168127</v>
      </c>
      <c r="C24" s="2"/>
      <c r="D24" s="2"/>
      <c r="E24" s="2"/>
      <c r="F24" s="2"/>
      <c r="G24" s="16"/>
      <c r="H24" s="6"/>
      <c r="I24" s="24"/>
      <c r="J24" s="26"/>
      <c r="K24" s="17"/>
    </row>
    <row r="25" spans="1:11" x14ac:dyDescent="0.25">
      <c r="A25" s="50" t="s">
        <v>138</v>
      </c>
      <c r="B25" s="48" t="s">
        <v>22</v>
      </c>
      <c r="C25" s="49" t="s">
        <v>126</v>
      </c>
      <c r="D25" s="49" t="s">
        <v>125</v>
      </c>
      <c r="E25" s="49" t="s">
        <v>127</v>
      </c>
      <c r="F25" s="49" t="s">
        <v>71</v>
      </c>
      <c r="G25" s="16"/>
      <c r="H25" s="6"/>
      <c r="I25" s="24"/>
      <c r="J25" s="26"/>
      <c r="K25" s="17"/>
    </row>
    <row r="26" spans="1:11" x14ac:dyDescent="0.25">
      <c r="A26" s="50"/>
      <c r="B26" s="48"/>
      <c r="C26" s="49"/>
      <c r="D26" s="49"/>
      <c r="E26" s="49"/>
      <c r="F26" s="49"/>
      <c r="G26" s="16"/>
      <c r="H26" s="6"/>
      <c r="I26" s="24"/>
      <c r="J26" s="26"/>
      <c r="K26" s="17"/>
    </row>
    <row r="27" spans="1:11" x14ac:dyDescent="0.25">
      <c r="A27" s="15" t="s">
        <v>119</v>
      </c>
      <c r="B27" s="8">
        <f>((D$21+E$21+F27)-C27)*627.5095</f>
        <v>7.7684421083617732</v>
      </c>
      <c r="C27" s="2">
        <v>-2927.5974725000001</v>
      </c>
      <c r="D27" s="2">
        <v>-99.627826999999996</v>
      </c>
      <c r="E27" s="2">
        <v>-2752.3116795999999</v>
      </c>
      <c r="F27" s="2">
        <v>-75.645586100000003</v>
      </c>
      <c r="G27" s="16"/>
      <c r="H27" s="6"/>
      <c r="I27" s="24"/>
      <c r="J27" s="26"/>
      <c r="K27" s="17"/>
    </row>
    <row r="28" spans="1:11" x14ac:dyDescent="0.25">
      <c r="A28" s="2" t="s">
        <v>120</v>
      </c>
      <c r="B28" s="8">
        <f t="shared" ref="B28:B30" si="4">((D$21+E$21+F28)-C28)*627.5095</f>
        <v>1.6534247815346006</v>
      </c>
      <c r="C28" s="2">
        <v>-2966.8271046999998</v>
      </c>
      <c r="D28" s="2"/>
      <c r="E28" s="2"/>
      <c r="F28" s="2">
        <v>-114.8849632</v>
      </c>
      <c r="G28" s="16"/>
      <c r="H28" s="6"/>
      <c r="I28" s="24"/>
      <c r="J28" s="26"/>
      <c r="K28" s="17"/>
    </row>
    <row r="29" spans="1:11" x14ac:dyDescent="0.25">
      <c r="A29" s="2" t="s">
        <v>121</v>
      </c>
      <c r="B29" s="8">
        <f t="shared" si="4"/>
        <v>1.4506764620471764</v>
      </c>
      <c r="C29" s="2">
        <v>-3022.1054479999998</v>
      </c>
      <c r="D29" s="2"/>
      <c r="E29" s="2"/>
      <c r="F29" s="2">
        <v>-170.16362960000001</v>
      </c>
      <c r="G29" s="16"/>
      <c r="H29" s="6"/>
      <c r="I29" s="24"/>
      <c r="J29" s="26"/>
      <c r="K29" s="17"/>
    </row>
    <row r="30" spans="1:11" x14ac:dyDescent="0.25">
      <c r="A30" s="2" t="s">
        <v>122</v>
      </c>
      <c r="B30" s="8">
        <f t="shared" si="4"/>
        <v>-1789619.1338168127</v>
      </c>
      <c r="C30" s="2"/>
      <c r="D30" s="2"/>
      <c r="E30" s="2"/>
      <c r="F30" s="2"/>
      <c r="G30" s="16"/>
      <c r="H30" s="6"/>
      <c r="I30" s="24"/>
      <c r="J30" s="26"/>
      <c r="K30" s="17"/>
    </row>
    <row r="31" spans="1:11" x14ac:dyDescent="0.25">
      <c r="A31" s="15"/>
      <c r="B31" s="18"/>
      <c r="C31" s="15"/>
      <c r="D31" s="15"/>
      <c r="E31" s="15"/>
      <c r="F31" s="15"/>
      <c r="G31" s="50"/>
      <c r="H31" s="50"/>
      <c r="I31" s="51"/>
      <c r="J31" s="52"/>
      <c r="K31" s="50"/>
    </row>
    <row r="32" spans="1:11" x14ac:dyDescent="0.25">
      <c r="B32" s="18"/>
      <c r="C32" s="15"/>
      <c r="D32" s="15"/>
      <c r="E32" s="15"/>
      <c r="F32" s="15"/>
      <c r="G32" s="50"/>
      <c r="H32" s="50"/>
      <c r="I32" s="51"/>
      <c r="J32" s="52"/>
      <c r="K32" s="50"/>
    </row>
    <row r="33" spans="1:13" x14ac:dyDescent="0.25">
      <c r="A33" s="15"/>
      <c r="F33" s="15"/>
      <c r="G33" s="2"/>
      <c r="H33" s="2"/>
      <c r="I33" s="8"/>
      <c r="J33" s="10"/>
      <c r="K33" s="2"/>
    </row>
    <row r="34" spans="1:13" x14ac:dyDescent="0.25">
      <c r="A34" s="15"/>
      <c r="B34" s="18"/>
      <c r="C34" s="15"/>
      <c r="D34" s="15"/>
      <c r="E34" s="15"/>
      <c r="F34" s="15"/>
      <c r="G34" s="2"/>
      <c r="H34" s="2"/>
      <c r="I34" s="8"/>
      <c r="J34" s="10"/>
      <c r="K34" s="2"/>
    </row>
    <row r="35" spans="1:13" x14ac:dyDescent="0.25">
      <c r="A35" s="15"/>
      <c r="B35" s="18"/>
      <c r="C35" s="20"/>
      <c r="D35" s="22"/>
      <c r="E35" s="18"/>
      <c r="F35" s="15"/>
      <c r="G35" s="2"/>
      <c r="H35" s="2"/>
      <c r="I35" s="8"/>
      <c r="J35" s="10"/>
      <c r="K35" s="2"/>
    </row>
    <row r="36" spans="1:13" x14ac:dyDescent="0.25">
      <c r="A36" s="15"/>
      <c r="B36" s="18"/>
      <c r="C36" s="20"/>
      <c r="D36" s="22"/>
      <c r="E36" s="18"/>
      <c r="F36" s="15"/>
      <c r="G36" s="2"/>
      <c r="H36" s="2"/>
      <c r="I36" s="8"/>
      <c r="J36" s="10"/>
      <c r="K36" s="2"/>
    </row>
    <row r="37" spans="1:13" x14ac:dyDescent="0.25">
      <c r="A37" s="15"/>
      <c r="B37" s="18"/>
      <c r="C37" s="20"/>
      <c r="D37" s="22"/>
      <c r="E37" s="18"/>
      <c r="F37" s="15"/>
      <c r="G37" s="2"/>
      <c r="H37" s="2"/>
      <c r="I37" s="8"/>
      <c r="J37" s="10"/>
      <c r="K37" s="2"/>
    </row>
    <row r="38" spans="1:13" x14ac:dyDescent="0.25">
      <c r="A38" s="15"/>
      <c r="B38" s="18"/>
      <c r="C38" s="20"/>
      <c r="D38" s="22"/>
      <c r="E38" s="18"/>
      <c r="F38" s="15"/>
      <c r="G38" s="2"/>
      <c r="H38" s="2"/>
      <c r="I38" s="8"/>
      <c r="J38" s="10"/>
      <c r="K38" s="2"/>
      <c r="L38" s="4"/>
      <c r="M38" s="5"/>
    </row>
    <row r="39" spans="1:13" x14ac:dyDescent="0.25">
      <c r="A39" s="15"/>
      <c r="C39" s="21"/>
      <c r="D39" s="23"/>
      <c r="E39" s="19"/>
      <c r="F39" s="15"/>
      <c r="G39" s="2"/>
      <c r="H39" s="2"/>
      <c r="I39" s="8"/>
      <c r="J39" s="10"/>
      <c r="K39" s="2"/>
      <c r="L39" s="4"/>
      <c r="M39" s="5"/>
    </row>
    <row r="40" spans="1:13" x14ac:dyDescent="0.25">
      <c r="A40" s="15"/>
      <c r="B40" s="18"/>
      <c r="C40" s="20"/>
      <c r="D40" s="22"/>
      <c r="E40" s="18"/>
      <c r="F40" s="15"/>
      <c r="G40" s="2"/>
      <c r="H40" s="2"/>
      <c r="I40" s="8"/>
      <c r="J40" s="10"/>
      <c r="K40" s="2"/>
      <c r="L40" s="4"/>
      <c r="M40" s="5"/>
    </row>
    <row r="41" spans="1:13" x14ac:dyDescent="0.25">
      <c r="A41" s="15"/>
      <c r="B41" s="18"/>
      <c r="C41" s="20"/>
      <c r="D41" s="22"/>
      <c r="E41" s="18"/>
      <c r="F41" s="15"/>
      <c r="G41" s="2"/>
      <c r="H41" s="2"/>
      <c r="I41" s="8"/>
      <c r="J41" s="10"/>
      <c r="K41" s="2"/>
      <c r="L41" s="4"/>
      <c r="M41" s="5"/>
    </row>
    <row r="42" spans="1:13" x14ac:dyDescent="0.25">
      <c r="A42" s="15"/>
      <c r="B42" s="18"/>
      <c r="C42" s="20"/>
      <c r="D42" s="22"/>
      <c r="E42" s="18"/>
      <c r="F42" s="15"/>
      <c r="G42" s="2"/>
      <c r="H42" s="2"/>
      <c r="I42" s="8"/>
      <c r="J42" s="10"/>
      <c r="K42" s="2"/>
      <c r="L42" s="4"/>
      <c r="M42" s="5"/>
    </row>
    <row r="43" spans="1:13" x14ac:dyDescent="0.25">
      <c r="A43" s="15"/>
      <c r="B43" s="18"/>
      <c r="C43" s="20"/>
      <c r="D43" s="22"/>
      <c r="E43" s="18"/>
      <c r="F43" s="15"/>
      <c r="G43" s="2"/>
      <c r="H43" s="2"/>
      <c r="I43" s="8"/>
      <c r="J43" s="10"/>
      <c r="K43" s="2"/>
      <c r="L43" s="4"/>
      <c r="M43" s="5"/>
    </row>
    <row r="44" spans="1:13" x14ac:dyDescent="0.25">
      <c r="A44" s="15"/>
      <c r="B44" s="18"/>
      <c r="C44" s="20"/>
      <c r="D44" s="22"/>
      <c r="E44" s="18"/>
      <c r="F44" s="15"/>
      <c r="G44" s="2"/>
      <c r="H44" s="2"/>
      <c r="I44" s="8"/>
      <c r="J44" s="10"/>
      <c r="K44" s="2"/>
      <c r="L44" s="4"/>
      <c r="M44" s="5"/>
    </row>
    <row r="45" spans="1:13" x14ac:dyDescent="0.25">
      <c r="A45" s="15"/>
      <c r="B45" s="18"/>
      <c r="C45" s="20"/>
      <c r="D45" s="22"/>
      <c r="E45" s="18"/>
      <c r="F45" s="15"/>
      <c r="G45" s="2"/>
      <c r="H45" s="2"/>
      <c r="I45" s="8"/>
      <c r="J45" s="10"/>
      <c r="K45" s="2"/>
      <c r="L45" s="4"/>
      <c r="M45" s="5"/>
    </row>
    <row r="46" spans="1:13" x14ac:dyDescent="0.25">
      <c r="A46" s="15"/>
      <c r="B46" s="18"/>
      <c r="C46" s="20"/>
      <c r="D46" s="22"/>
      <c r="E46" s="18"/>
      <c r="F46" s="15"/>
      <c r="G46" s="2"/>
      <c r="H46" s="2"/>
      <c r="I46" s="8"/>
      <c r="J46" s="10"/>
      <c r="K46" s="2"/>
      <c r="L46" s="4"/>
      <c r="M46" s="5"/>
    </row>
    <row r="47" spans="1:13" x14ac:dyDescent="0.25">
      <c r="A47" s="15"/>
      <c r="B47" s="18"/>
      <c r="C47" s="15"/>
      <c r="D47" s="15"/>
      <c r="E47" s="15"/>
      <c r="F47" s="15"/>
      <c r="G47" s="2"/>
      <c r="H47" s="2"/>
      <c r="I47" s="8"/>
      <c r="J47" s="10"/>
      <c r="K47" s="2"/>
      <c r="L47" s="4"/>
      <c r="M47" s="5"/>
    </row>
    <row r="48" spans="1:13" x14ac:dyDescent="0.25">
      <c r="A48" s="16"/>
      <c r="B48" s="18"/>
      <c r="C48" s="15"/>
      <c r="D48" s="15"/>
      <c r="E48" s="15"/>
      <c r="F48" s="15"/>
      <c r="H48" s="1"/>
      <c r="I48" s="25"/>
      <c r="J48" s="28"/>
      <c r="K48" s="4"/>
      <c r="L48" s="4"/>
      <c r="M48" s="5"/>
    </row>
    <row r="49" spans="2:13" x14ac:dyDescent="0.25">
      <c r="B49" s="16"/>
      <c r="C49" s="16"/>
      <c r="D49" s="16"/>
      <c r="E49" s="16"/>
      <c r="F49" s="16"/>
      <c r="H49" s="1"/>
      <c r="I49" s="25"/>
      <c r="J49" s="28"/>
      <c r="K49" s="4"/>
      <c r="L49" s="4"/>
      <c r="M49" s="5"/>
    </row>
    <row r="50" spans="2:13" x14ac:dyDescent="0.25">
      <c r="H50" s="1"/>
      <c r="I50" s="25"/>
      <c r="J50" s="28"/>
      <c r="K50" s="4"/>
      <c r="L50" s="4"/>
      <c r="M50" s="5"/>
    </row>
    <row r="51" spans="2:13" x14ac:dyDescent="0.25">
      <c r="H51" s="1"/>
      <c r="I51" s="25"/>
      <c r="J51" s="28"/>
      <c r="K51" s="4"/>
      <c r="L51" s="4"/>
      <c r="M51" s="5"/>
    </row>
    <row r="52" spans="2:13" x14ac:dyDescent="0.25">
      <c r="H52" s="1"/>
      <c r="I52" s="25"/>
      <c r="J52" s="28"/>
      <c r="K52" s="4"/>
      <c r="L52" s="4"/>
      <c r="M52" s="5"/>
    </row>
    <row r="53" spans="2:13" x14ac:dyDescent="0.25">
      <c r="L53" s="4"/>
      <c r="M53" s="5"/>
    </row>
    <row r="54" spans="2:13" x14ac:dyDescent="0.25">
      <c r="L54" s="4"/>
      <c r="M54" s="5"/>
    </row>
    <row r="55" spans="2:13" x14ac:dyDescent="0.25">
      <c r="L55" s="4"/>
      <c r="M55" s="5"/>
    </row>
    <row r="56" spans="2:13" x14ac:dyDescent="0.25">
      <c r="L56" s="4"/>
      <c r="M56" s="5"/>
    </row>
    <row r="57" spans="2:13" x14ac:dyDescent="0.25">
      <c r="L57" s="4"/>
      <c r="M57" s="5"/>
    </row>
    <row r="58" spans="2:13" x14ac:dyDescent="0.25">
      <c r="L58" s="4"/>
      <c r="M58" s="5"/>
    </row>
    <row r="59" spans="2:13" x14ac:dyDescent="0.25">
      <c r="L59" s="4"/>
      <c r="M59" s="5"/>
    </row>
    <row r="60" spans="2:13" x14ac:dyDescent="0.25">
      <c r="L60" s="4"/>
      <c r="M60" s="5"/>
    </row>
    <row r="61" spans="2:13" x14ac:dyDescent="0.25">
      <c r="L61" s="4"/>
      <c r="M61" s="5"/>
    </row>
    <row r="62" spans="2:13" x14ac:dyDescent="0.25">
      <c r="L62" s="4"/>
      <c r="M62" s="1"/>
    </row>
    <row r="63" spans="2:13" x14ac:dyDescent="0.25">
      <c r="L63" s="4"/>
      <c r="M63" s="1"/>
    </row>
    <row r="64" spans="2:13" x14ac:dyDescent="0.25">
      <c r="L64" s="4"/>
      <c r="M64" s="1"/>
    </row>
    <row r="65" spans="12:13" x14ac:dyDescent="0.25">
      <c r="L65" s="4"/>
      <c r="M65" s="1"/>
    </row>
    <row r="66" spans="12:13" x14ac:dyDescent="0.25">
      <c r="L66" s="4"/>
      <c r="M66" s="1"/>
    </row>
    <row r="67" spans="12:13" x14ac:dyDescent="0.25">
      <c r="L67" s="4"/>
      <c r="M67" s="1"/>
    </row>
  </sheetData>
  <mergeCells count="44">
    <mergeCell ref="A25:A26"/>
    <mergeCell ref="B25:B26"/>
    <mergeCell ref="C25:C26"/>
    <mergeCell ref="D25:D26"/>
    <mergeCell ref="E25:E26"/>
    <mergeCell ref="A19:A20"/>
    <mergeCell ref="B19:B20"/>
    <mergeCell ref="C19:C20"/>
    <mergeCell ref="D19:D20"/>
    <mergeCell ref="E19:E20"/>
    <mergeCell ref="A7:A8"/>
    <mergeCell ref="B7:B8"/>
    <mergeCell ref="C7:C8"/>
    <mergeCell ref="D7:D8"/>
    <mergeCell ref="E7:E8"/>
    <mergeCell ref="F7:F8"/>
    <mergeCell ref="F13:F14"/>
    <mergeCell ref="G31:G32"/>
    <mergeCell ref="H31:H32"/>
    <mergeCell ref="I31:I32"/>
    <mergeCell ref="F25:F26"/>
    <mergeCell ref="F19:F20"/>
    <mergeCell ref="J31:J32"/>
    <mergeCell ref="K31:K32"/>
    <mergeCell ref="G16:G17"/>
    <mergeCell ref="H16:H17"/>
    <mergeCell ref="I16:I17"/>
    <mergeCell ref="J16:J17"/>
    <mergeCell ref="K16:K17"/>
    <mergeCell ref="A13:A14"/>
    <mergeCell ref="B13:B14"/>
    <mergeCell ref="C13:C14"/>
    <mergeCell ref="D13:D14"/>
    <mergeCell ref="E13:E14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G1:G2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"/>
  <sheetViews>
    <sheetView workbookViewId="0">
      <pane xSplit="2" topLeftCell="C1" activePane="topRight" state="frozen"/>
      <selection pane="topRight" activeCell="F27" sqref="F27"/>
    </sheetView>
  </sheetViews>
  <sheetFormatPr defaultRowHeight="16.5" x14ac:dyDescent="0.25"/>
  <cols>
    <col min="1" max="1" width="25.625" customWidth="1"/>
    <col min="2" max="2" width="15.625" customWidth="1"/>
    <col min="3" max="3" width="17.375" customWidth="1"/>
    <col min="4" max="5" width="12.625" customWidth="1"/>
    <col min="6" max="6" width="14.625" customWidth="1"/>
    <col min="7" max="11" width="13.625" customWidth="1"/>
  </cols>
  <sheetData>
    <row r="1" spans="1:13" x14ac:dyDescent="0.25">
      <c r="A1" s="7" t="s">
        <v>29</v>
      </c>
      <c r="B1" s="48" t="s">
        <v>22</v>
      </c>
      <c r="C1" s="49" t="s">
        <v>23</v>
      </c>
      <c r="D1" s="49" t="s">
        <v>19</v>
      </c>
      <c r="E1" s="49" t="s">
        <v>20</v>
      </c>
      <c r="F1" s="49" t="s">
        <v>21</v>
      </c>
      <c r="G1" s="47" t="s">
        <v>24</v>
      </c>
      <c r="H1" s="47" t="s">
        <v>26</v>
      </c>
      <c r="I1" s="47" t="s">
        <v>27</v>
      </c>
      <c r="J1" s="47" t="s">
        <v>25</v>
      </c>
      <c r="K1" s="47" t="s">
        <v>28</v>
      </c>
    </row>
    <row r="2" spans="1:13" x14ac:dyDescent="0.25">
      <c r="A2" s="7" t="s">
        <v>30</v>
      </c>
      <c r="B2" s="48"/>
      <c r="C2" s="49"/>
      <c r="D2" s="49"/>
      <c r="E2" s="49"/>
      <c r="F2" s="49"/>
      <c r="G2" s="47"/>
      <c r="H2" s="47"/>
      <c r="I2" s="47"/>
      <c r="J2" s="47"/>
      <c r="K2" s="47"/>
    </row>
    <row r="3" spans="1:13" ht="19.5" x14ac:dyDescent="0.25">
      <c r="A3" s="2" t="s">
        <v>0</v>
      </c>
      <c r="B3" s="8">
        <f>((D$3+E$3+F3)-C3)*627.5095</f>
        <v>3.9444658685173288</v>
      </c>
      <c r="C3" s="2">
        <v>-731.48127352799997</v>
      </c>
      <c r="D3" s="2">
        <v>-0.50165729078099996</v>
      </c>
      <c r="E3" s="2">
        <v>-329.45906388700001</v>
      </c>
      <c r="F3" s="2">
        <v>-401.51426644399999</v>
      </c>
      <c r="G3" s="2" t="s">
        <v>55</v>
      </c>
      <c r="H3" s="2" t="s">
        <v>114</v>
      </c>
      <c r="I3" s="8">
        <v>3.0076000000000001</v>
      </c>
      <c r="J3" s="10">
        <v>412.23</v>
      </c>
      <c r="K3" s="9">
        <v>0.14149999999999999</v>
      </c>
      <c r="M3" s="2" t="s">
        <v>130</v>
      </c>
    </row>
    <row r="4" spans="1:13" ht="19.5" x14ac:dyDescent="0.25">
      <c r="A4" s="2" t="s">
        <v>1</v>
      </c>
      <c r="B4" s="8">
        <f t="shared" ref="B4:B21" si="0">((D$3+E$3+F4)-C4)*627.5095</f>
        <v>5.1055215959680265</v>
      </c>
      <c r="C4" s="2">
        <v>-830.73259209499997</v>
      </c>
      <c r="D4" s="2"/>
      <c r="E4" s="2"/>
      <c r="F4" s="2">
        <v>-500.76373475100002</v>
      </c>
      <c r="G4" s="2" t="s">
        <v>55</v>
      </c>
      <c r="H4" s="2" t="s">
        <v>117</v>
      </c>
      <c r="I4" s="8">
        <v>3.1038000000000001</v>
      </c>
      <c r="J4" s="10">
        <v>399.45</v>
      </c>
      <c r="K4" s="9">
        <v>0.1477</v>
      </c>
      <c r="M4" s="2" t="s">
        <v>131</v>
      </c>
    </row>
    <row r="5" spans="1:13" ht="19.5" x14ac:dyDescent="0.25">
      <c r="A5" s="2" t="s">
        <v>2</v>
      </c>
      <c r="B5" s="8">
        <f t="shared" si="0"/>
        <v>4.7713125463242818</v>
      </c>
      <c r="C5" s="2">
        <v>-830.73358464</v>
      </c>
      <c r="D5" s="2"/>
      <c r="E5" s="2"/>
      <c r="F5" s="2">
        <v>-500.76525989200002</v>
      </c>
      <c r="G5" s="2" t="s">
        <v>54</v>
      </c>
      <c r="H5" s="2" t="s">
        <v>117</v>
      </c>
      <c r="I5" s="8">
        <v>3.1217000000000001</v>
      </c>
      <c r="J5" s="10">
        <v>397.17</v>
      </c>
      <c r="K5" s="9">
        <v>0.1336</v>
      </c>
      <c r="M5" s="2" t="s">
        <v>132</v>
      </c>
    </row>
    <row r="6" spans="1:13" ht="19.5" x14ac:dyDescent="0.25">
      <c r="A6" s="2" t="s">
        <v>3</v>
      </c>
      <c r="B6" s="8">
        <f t="shared" si="0"/>
        <v>4.2036618050192738</v>
      </c>
      <c r="C6" s="2">
        <v>-830.73093580499994</v>
      </c>
      <c r="D6" s="2"/>
      <c r="E6" s="2"/>
      <c r="F6" s="2">
        <v>-500.76351566599999</v>
      </c>
      <c r="G6" s="2" t="s">
        <v>54</v>
      </c>
      <c r="H6" s="2" t="s">
        <v>117</v>
      </c>
      <c r="I6" s="8">
        <v>2.9672999999999998</v>
      </c>
      <c r="J6" s="10">
        <v>417.83</v>
      </c>
      <c r="K6" s="9">
        <v>0.1166</v>
      </c>
      <c r="M6" s="2" t="s">
        <v>133</v>
      </c>
    </row>
    <row r="7" spans="1:13" ht="19.5" x14ac:dyDescent="0.25">
      <c r="A7" s="2" t="s">
        <v>4</v>
      </c>
      <c r="B7" s="8">
        <f t="shared" si="0"/>
        <v>4.9000931834986901</v>
      </c>
      <c r="C7" s="2">
        <v>-1191.10295681</v>
      </c>
      <c r="D7" s="2"/>
      <c r="E7" s="2"/>
      <c r="F7" s="2">
        <v>-861.13442683699998</v>
      </c>
      <c r="G7" s="2" t="s">
        <v>54</v>
      </c>
      <c r="H7" s="2" t="s">
        <v>58</v>
      </c>
      <c r="I7" s="8">
        <v>3.1355</v>
      </c>
      <c r="J7" s="10">
        <v>395.43</v>
      </c>
      <c r="K7" s="9">
        <v>0.14829999999999999</v>
      </c>
      <c r="M7" s="2" t="s">
        <v>134</v>
      </c>
    </row>
    <row r="8" spans="1:13" ht="19.5" x14ac:dyDescent="0.25">
      <c r="A8" s="2" t="s">
        <v>5</v>
      </c>
      <c r="B8" s="8">
        <f t="shared" si="0"/>
        <v>5.0412821934960546</v>
      </c>
      <c r="C8" s="2">
        <v>-1191.1029678</v>
      </c>
      <c r="D8" s="2"/>
      <c r="E8" s="2"/>
      <c r="F8" s="2">
        <v>-861.13421282800005</v>
      </c>
      <c r="G8" s="2" t="s">
        <v>54</v>
      </c>
      <c r="H8" s="2" t="s">
        <v>58</v>
      </c>
      <c r="I8" s="8">
        <v>3.1526999999999998</v>
      </c>
      <c r="J8" s="10">
        <v>393.27</v>
      </c>
      <c r="K8" s="9">
        <v>0.1401</v>
      </c>
      <c r="M8" s="2" t="s">
        <v>135</v>
      </c>
    </row>
    <row r="9" spans="1:13" ht="19.5" x14ac:dyDescent="0.25">
      <c r="A9" s="2" t="s">
        <v>6</v>
      </c>
      <c r="B9" s="8">
        <f t="shared" si="0"/>
        <v>4.9784327245634303</v>
      </c>
      <c r="C9" s="2">
        <v>-1191.1021182300001</v>
      </c>
      <c r="D9" s="2"/>
      <c r="E9" s="2"/>
      <c r="F9" s="2">
        <v>-861.13346341500005</v>
      </c>
      <c r="G9" s="2" t="s">
        <v>54</v>
      </c>
      <c r="H9" s="2" t="s">
        <v>58</v>
      </c>
      <c r="I9" s="8">
        <v>3.0455000000000001</v>
      </c>
      <c r="J9" s="10">
        <v>407.11</v>
      </c>
      <c r="K9" s="9">
        <v>0.14280000000000001</v>
      </c>
      <c r="M9" s="2" t="s">
        <v>136</v>
      </c>
    </row>
    <row r="10" spans="1:13" ht="19.5" x14ac:dyDescent="0.25">
      <c r="A10" s="2" t="s">
        <v>7</v>
      </c>
      <c r="B10" s="8">
        <f t="shared" si="0"/>
        <v>4.899997174276411</v>
      </c>
      <c r="C10" s="2">
        <v>-3305.0387786699998</v>
      </c>
      <c r="D10" s="2"/>
      <c r="E10" s="2"/>
      <c r="F10" s="2">
        <v>-2975.0702488500001</v>
      </c>
      <c r="G10" s="2" t="s">
        <v>54</v>
      </c>
      <c r="H10" s="2" t="s">
        <v>118</v>
      </c>
      <c r="I10" s="8">
        <v>3.0935999999999999</v>
      </c>
      <c r="J10" s="10">
        <v>400.77</v>
      </c>
      <c r="K10" s="9">
        <v>0.12540000000000001</v>
      </c>
      <c r="M10" s="2"/>
    </row>
    <row r="11" spans="1:13" ht="19.5" x14ac:dyDescent="0.25">
      <c r="A11" s="2" t="s">
        <v>8</v>
      </c>
      <c r="B11" s="8">
        <f t="shared" si="0"/>
        <v>5.0773941098280906</v>
      </c>
      <c r="C11" s="2">
        <v>-3305.0388709099998</v>
      </c>
      <c r="D11" s="2"/>
      <c r="E11" s="2"/>
      <c r="F11" s="2">
        <v>-2975.0700583900002</v>
      </c>
      <c r="G11" s="2" t="s">
        <v>54</v>
      </c>
      <c r="H11" s="2" t="s">
        <v>118</v>
      </c>
      <c r="I11" s="8">
        <v>3.1627999999999998</v>
      </c>
      <c r="J11" s="10">
        <v>392.01</v>
      </c>
      <c r="K11" s="9">
        <v>0.1429</v>
      </c>
      <c r="M11" s="2"/>
    </row>
    <row r="12" spans="1:13" ht="19.5" x14ac:dyDescent="0.25">
      <c r="A12" s="2" t="s">
        <v>9</v>
      </c>
      <c r="B12" s="8">
        <f t="shared" si="0"/>
        <v>5.1069560827814229</v>
      </c>
      <c r="C12" s="2">
        <v>-3305.0383203400002</v>
      </c>
      <c r="D12" s="2"/>
      <c r="E12" s="2"/>
      <c r="F12" s="2">
        <v>-2975.0694607099999</v>
      </c>
      <c r="G12" s="2" t="s">
        <v>54</v>
      </c>
      <c r="H12" s="2" t="s">
        <v>118</v>
      </c>
      <c r="I12" s="8">
        <v>3.0398000000000001</v>
      </c>
      <c r="J12" s="10">
        <v>407.87</v>
      </c>
      <c r="K12" s="9">
        <v>0.1462</v>
      </c>
      <c r="M12" s="2"/>
    </row>
    <row r="13" spans="1:13" ht="19.5" x14ac:dyDescent="0.25">
      <c r="A13" s="2" t="s">
        <v>10</v>
      </c>
      <c r="B13" s="8">
        <f t="shared" si="0"/>
        <v>3.8479837728926074</v>
      </c>
      <c r="C13" s="2">
        <v>-770.801376903</v>
      </c>
      <c r="D13" s="2"/>
      <c r="E13" s="2"/>
      <c r="F13" s="2">
        <v>-440.83452357300001</v>
      </c>
      <c r="G13" s="2" t="s">
        <v>54</v>
      </c>
      <c r="H13" s="2" t="s">
        <v>115</v>
      </c>
      <c r="I13" s="8">
        <v>2.9590000000000001</v>
      </c>
      <c r="J13" s="10">
        <v>419.01</v>
      </c>
      <c r="K13" s="9">
        <v>0.1409</v>
      </c>
      <c r="M13" s="2"/>
    </row>
    <row r="14" spans="1:13" ht="19.5" x14ac:dyDescent="0.25">
      <c r="A14" s="2" t="s">
        <v>11</v>
      </c>
      <c r="B14" s="8">
        <f t="shared" si="0"/>
        <v>3.7264402027941745</v>
      </c>
      <c r="C14" s="2">
        <v>-770.80167902599999</v>
      </c>
      <c r="D14" s="2"/>
      <c r="E14" s="2"/>
      <c r="F14" s="2">
        <v>-440.83501938799998</v>
      </c>
      <c r="G14" s="2" t="s">
        <v>54</v>
      </c>
      <c r="H14" s="2" t="s">
        <v>117</v>
      </c>
      <c r="I14" s="8">
        <v>2.9839000000000002</v>
      </c>
      <c r="J14" s="10">
        <v>415.52</v>
      </c>
      <c r="K14" s="9">
        <v>0.1454</v>
      </c>
      <c r="M14" s="2"/>
    </row>
    <row r="15" spans="1:13" ht="19.5" x14ac:dyDescent="0.25">
      <c r="A15" s="2" t="s">
        <v>12</v>
      </c>
      <c r="B15" s="8">
        <f t="shared" si="0"/>
        <v>3.0966973965032243</v>
      </c>
      <c r="C15" s="2">
        <v>-770.80063967299998</v>
      </c>
      <c r="D15" s="2"/>
      <c r="E15" s="2"/>
      <c r="F15" s="2">
        <v>-440.83498359399999</v>
      </c>
      <c r="G15" s="2" t="s">
        <v>54</v>
      </c>
      <c r="H15" s="2" t="s">
        <v>117</v>
      </c>
      <c r="I15" s="8">
        <v>2.8609</v>
      </c>
      <c r="J15" s="10">
        <v>433.38</v>
      </c>
      <c r="K15" s="9">
        <v>0.1293</v>
      </c>
      <c r="M15" s="2"/>
    </row>
    <row r="16" spans="1:13" ht="19.5" x14ac:dyDescent="0.25">
      <c r="A16" s="2" t="s">
        <v>13</v>
      </c>
      <c r="B16" s="8">
        <f t="shared" si="0"/>
        <v>3.179900136127181</v>
      </c>
      <c r="C16" s="2">
        <v>-786.84937214399997</v>
      </c>
      <c r="D16" s="2"/>
      <c r="E16" s="2"/>
      <c r="F16" s="2">
        <v>-456.88358347299999</v>
      </c>
      <c r="G16" s="2" t="s">
        <v>54</v>
      </c>
      <c r="H16" s="2" t="s">
        <v>117</v>
      </c>
      <c r="I16" s="8">
        <v>2.8856999999999999</v>
      </c>
      <c r="J16" s="10">
        <v>429.64</v>
      </c>
      <c r="K16" s="9">
        <v>0.1008</v>
      </c>
      <c r="M16" s="2"/>
    </row>
    <row r="17" spans="1:16" ht="19.5" x14ac:dyDescent="0.25">
      <c r="A17" s="2" t="s">
        <v>14</v>
      </c>
      <c r="B17" s="8">
        <f t="shared" si="0"/>
        <v>3.5016487296395553</v>
      </c>
      <c r="C17" s="2">
        <v>-786.850117813</v>
      </c>
      <c r="D17" s="2"/>
      <c r="E17" s="2"/>
      <c r="F17" s="2">
        <v>-456.88381640300003</v>
      </c>
      <c r="G17" s="2" t="s">
        <v>54</v>
      </c>
      <c r="H17" s="2" t="s">
        <v>116</v>
      </c>
      <c r="I17" s="8">
        <v>2.9426000000000001</v>
      </c>
      <c r="J17" s="10">
        <v>421.34</v>
      </c>
      <c r="K17" s="9">
        <v>8.5699999999999998E-2</v>
      </c>
      <c r="M17" s="2"/>
    </row>
    <row r="18" spans="1:16" ht="19.5" x14ac:dyDescent="0.25">
      <c r="A18" s="2" t="s">
        <v>15</v>
      </c>
      <c r="B18" s="8">
        <f t="shared" si="0"/>
        <v>0.67752277204731415</v>
      </c>
      <c r="C18" s="2">
        <v>-786.84605344900001</v>
      </c>
      <c r="D18" s="2"/>
      <c r="E18" s="2"/>
      <c r="F18" s="2">
        <v>-456.88425257</v>
      </c>
      <c r="G18" s="2" t="s">
        <v>54</v>
      </c>
      <c r="H18" s="2" t="s">
        <v>116</v>
      </c>
      <c r="I18" s="8">
        <v>2.5785999999999998</v>
      </c>
      <c r="J18" s="10">
        <v>480.81</v>
      </c>
      <c r="K18" s="9">
        <v>0.1082</v>
      </c>
      <c r="M18" s="2"/>
      <c r="N18" s="2" t="s">
        <v>139</v>
      </c>
      <c r="O18" s="2" t="s">
        <v>140</v>
      </c>
      <c r="P18" s="2" t="s">
        <v>141</v>
      </c>
    </row>
    <row r="19" spans="1:16" ht="19.5" x14ac:dyDescent="0.25">
      <c r="A19" s="2" t="s">
        <v>16</v>
      </c>
      <c r="B19" s="8">
        <f t="shared" si="0"/>
        <v>3.3381191264072569</v>
      </c>
      <c r="C19" s="2">
        <v>-806.71810208700003</v>
      </c>
      <c r="D19" s="2"/>
      <c r="E19" s="2"/>
      <c r="F19" s="2">
        <v>-476.75206127799999</v>
      </c>
      <c r="G19" s="2" t="s">
        <v>54</v>
      </c>
      <c r="H19" s="2" t="s">
        <v>116</v>
      </c>
      <c r="I19" s="8">
        <v>2.9893999999999998</v>
      </c>
      <c r="J19" s="10">
        <v>414.75</v>
      </c>
      <c r="K19" s="9">
        <v>0.14729999999999999</v>
      </c>
      <c r="M19" s="2" t="s">
        <v>130</v>
      </c>
      <c r="N19" s="10">
        <f>J3</f>
        <v>412.23</v>
      </c>
      <c r="O19" s="10">
        <f>J3</f>
        <v>412.23</v>
      </c>
      <c r="P19" s="10">
        <f>J3</f>
        <v>412.23</v>
      </c>
    </row>
    <row r="20" spans="1:16" ht="19.5" x14ac:dyDescent="0.25">
      <c r="A20" s="2" t="s">
        <v>17</v>
      </c>
      <c r="B20" s="8">
        <f t="shared" si="0"/>
        <v>4.2708003014695217</v>
      </c>
      <c r="C20" s="2">
        <v>-806.71921473700002</v>
      </c>
      <c r="D20" s="2"/>
      <c r="E20" s="2"/>
      <c r="F20" s="2">
        <v>-476.75168760600002</v>
      </c>
      <c r="G20" s="2" t="s">
        <v>54</v>
      </c>
      <c r="H20" s="2" t="s">
        <v>116</v>
      </c>
      <c r="I20" s="8">
        <v>3.1103999999999998</v>
      </c>
      <c r="J20" s="10">
        <v>398.61</v>
      </c>
      <c r="K20" s="9">
        <v>0.12659999999999999</v>
      </c>
      <c r="M20" s="2" t="s">
        <v>134</v>
      </c>
      <c r="N20" s="10">
        <f>J13</f>
        <v>419.01</v>
      </c>
      <c r="O20" s="10">
        <f>J14</f>
        <v>415.52</v>
      </c>
      <c r="P20" s="10">
        <f>J15</f>
        <v>433.38</v>
      </c>
    </row>
    <row r="21" spans="1:16" ht="19.5" x14ac:dyDescent="0.25">
      <c r="A21" s="2" t="s">
        <v>18</v>
      </c>
      <c r="B21" s="8">
        <f t="shared" si="0"/>
        <v>2.3363692357538088</v>
      </c>
      <c r="C21" s="2">
        <v>-806.71524883100005</v>
      </c>
      <c r="D21" s="2"/>
      <c r="E21" s="2"/>
      <c r="F21" s="2">
        <v>-476.75080441199998</v>
      </c>
      <c r="G21" s="2" t="s">
        <v>54</v>
      </c>
      <c r="H21" s="2" t="s">
        <v>116</v>
      </c>
      <c r="I21" s="8">
        <v>2.7945000000000002</v>
      </c>
      <c r="J21" s="10">
        <v>443.67</v>
      </c>
      <c r="K21" s="9">
        <v>0.111</v>
      </c>
      <c r="M21" s="2" t="s">
        <v>135</v>
      </c>
      <c r="N21" s="10">
        <f>J16</f>
        <v>429.64</v>
      </c>
      <c r="O21" s="10">
        <f>J17</f>
        <v>421.34</v>
      </c>
      <c r="P21" s="10">
        <f>J18</f>
        <v>480.81</v>
      </c>
    </row>
    <row r="22" spans="1:16" x14ac:dyDescent="0.25">
      <c r="B22" s="1"/>
      <c r="C22" s="1"/>
      <c r="D22" s="1"/>
      <c r="E22" s="1"/>
      <c r="F22" s="1"/>
      <c r="G22" s="1"/>
      <c r="H22" s="1"/>
      <c r="I22" s="1"/>
      <c r="J22" s="1"/>
      <c r="K22" s="1"/>
      <c r="M22" s="2" t="s">
        <v>136</v>
      </c>
      <c r="N22" s="10">
        <f>J19</f>
        <v>414.75</v>
      </c>
      <c r="O22" s="10">
        <f>J20</f>
        <v>398.61</v>
      </c>
      <c r="P22" s="10">
        <f>J21</f>
        <v>443.67</v>
      </c>
    </row>
    <row r="23" spans="1:16" x14ac:dyDescent="0.25">
      <c r="B23" s="1"/>
      <c r="C23" s="1"/>
      <c r="D23" s="1"/>
      <c r="E23" s="1"/>
      <c r="F23" s="1"/>
      <c r="G23" s="1"/>
      <c r="H23" s="1"/>
      <c r="I23" s="1"/>
      <c r="J23" s="1"/>
      <c r="K23" s="1"/>
      <c r="M23" s="2" t="s">
        <v>131</v>
      </c>
      <c r="N23" s="10">
        <f>J4</f>
        <v>399.45</v>
      </c>
      <c r="O23" s="10">
        <f>J5</f>
        <v>397.17</v>
      </c>
      <c r="P23" s="10">
        <f>J6</f>
        <v>417.83</v>
      </c>
    </row>
    <row r="24" spans="1:16" x14ac:dyDescent="0.25">
      <c r="B24" s="1"/>
      <c r="C24" s="1"/>
      <c r="D24" s="1"/>
      <c r="E24" s="1"/>
      <c r="F24" s="1"/>
      <c r="G24" s="1"/>
      <c r="H24" s="1"/>
      <c r="I24" s="1"/>
      <c r="J24" s="1"/>
      <c r="K24" s="1"/>
      <c r="M24" s="2" t="s">
        <v>132</v>
      </c>
      <c r="N24" s="10">
        <f>J7</f>
        <v>395.43</v>
      </c>
      <c r="O24" s="10">
        <f>J8</f>
        <v>393.27</v>
      </c>
      <c r="P24" s="10">
        <f>J9</f>
        <v>407.11</v>
      </c>
    </row>
    <row r="25" spans="1:16" x14ac:dyDescent="0.25">
      <c r="D25" s="1"/>
      <c r="E25" s="1"/>
      <c r="F25" s="1"/>
      <c r="G25" s="1"/>
      <c r="H25" s="1"/>
      <c r="I25" s="1"/>
      <c r="J25" s="1"/>
      <c r="M25" s="2" t="s">
        <v>133</v>
      </c>
      <c r="N25" s="10">
        <f>J10</f>
        <v>400.77</v>
      </c>
      <c r="O25" s="10">
        <f>J11</f>
        <v>392.01</v>
      </c>
      <c r="P25" s="10">
        <f>J12</f>
        <v>407.87</v>
      </c>
    </row>
    <row r="26" spans="1:16" x14ac:dyDescent="0.25">
      <c r="D26" s="1"/>
      <c r="E26" s="1"/>
      <c r="F26" s="1"/>
      <c r="G26" s="1"/>
      <c r="H26" s="1"/>
      <c r="I26" s="1"/>
      <c r="J26" s="1"/>
      <c r="K26" s="4"/>
      <c r="L26" s="4"/>
    </row>
    <row r="27" spans="1:16" x14ac:dyDescent="0.25">
      <c r="D27" s="1"/>
      <c r="E27" s="1"/>
      <c r="F27" s="1"/>
      <c r="G27" s="1"/>
      <c r="H27" s="1"/>
      <c r="I27" s="1"/>
      <c r="J27" s="1"/>
      <c r="K27" s="4"/>
      <c r="L27" s="4"/>
    </row>
    <row r="28" spans="1:16" x14ac:dyDescent="0.25">
      <c r="D28" s="1"/>
      <c r="E28" s="1"/>
      <c r="F28" s="1"/>
      <c r="G28" s="1"/>
      <c r="H28" s="1"/>
      <c r="I28" s="1"/>
      <c r="J28" s="1"/>
      <c r="K28" s="4"/>
      <c r="L28" s="4"/>
    </row>
    <row r="29" spans="1:16" x14ac:dyDescent="0.25">
      <c r="D29" s="1"/>
      <c r="E29" s="1"/>
      <c r="F29" s="1"/>
      <c r="G29" s="1"/>
      <c r="H29" s="1"/>
      <c r="I29" s="1"/>
      <c r="J29" s="1"/>
      <c r="K29" s="4"/>
      <c r="L29" s="4"/>
      <c r="M29" s="5"/>
    </row>
    <row r="30" spans="1:16" x14ac:dyDescent="0.25">
      <c r="K30" s="4"/>
      <c r="L30" s="4"/>
      <c r="M30" s="5"/>
    </row>
    <row r="31" spans="1:16" x14ac:dyDescent="0.25">
      <c r="K31" s="4"/>
      <c r="L31" s="4"/>
      <c r="M31" s="5"/>
    </row>
    <row r="32" spans="1:16" x14ac:dyDescent="0.25">
      <c r="K32" s="4"/>
      <c r="L32" s="4"/>
      <c r="M32" s="5"/>
    </row>
    <row r="33" spans="8:13" x14ac:dyDescent="0.25">
      <c r="K33" s="4"/>
      <c r="L33" s="4"/>
      <c r="M33" s="5"/>
    </row>
    <row r="34" spans="8:13" x14ac:dyDescent="0.25">
      <c r="K34" s="4"/>
      <c r="L34" s="4"/>
      <c r="M34" s="5"/>
    </row>
    <row r="35" spans="8:13" x14ac:dyDescent="0.25">
      <c r="K35" s="4"/>
      <c r="L35" s="4"/>
      <c r="M35" s="5"/>
    </row>
    <row r="36" spans="8:13" x14ac:dyDescent="0.25">
      <c r="K36" s="4"/>
      <c r="L36" s="4"/>
      <c r="M36" s="5"/>
    </row>
    <row r="37" spans="8:13" x14ac:dyDescent="0.25">
      <c r="H37" s="1"/>
      <c r="I37" s="1"/>
      <c r="J37" s="1"/>
      <c r="K37" s="4"/>
      <c r="L37" s="4"/>
      <c r="M37" s="5"/>
    </row>
    <row r="38" spans="8:13" x14ac:dyDescent="0.25">
      <c r="H38" s="1"/>
      <c r="I38" s="1"/>
      <c r="J38" s="1"/>
      <c r="K38" s="4"/>
      <c r="L38" s="4"/>
      <c r="M38" s="5"/>
    </row>
    <row r="39" spans="8:13" x14ac:dyDescent="0.25">
      <c r="H39" s="1"/>
      <c r="I39" s="1"/>
      <c r="J39" s="1"/>
      <c r="K39" s="4"/>
      <c r="L39" s="4"/>
      <c r="M39" s="1"/>
    </row>
    <row r="40" spans="8:13" x14ac:dyDescent="0.25">
      <c r="H40" s="1"/>
      <c r="I40" s="1"/>
      <c r="J40" s="1"/>
      <c r="K40" s="4"/>
      <c r="L40" s="4"/>
      <c r="M40" s="1"/>
    </row>
    <row r="41" spans="8:13" x14ac:dyDescent="0.25">
      <c r="H41" s="1"/>
      <c r="I41" s="1"/>
      <c r="J41" s="1"/>
      <c r="K41" s="4"/>
      <c r="L41" s="4"/>
      <c r="M41" s="1"/>
    </row>
    <row r="42" spans="8:13" x14ac:dyDescent="0.25">
      <c r="H42" s="1"/>
      <c r="I42" s="1"/>
      <c r="J42" s="1"/>
      <c r="K42" s="4"/>
      <c r="L42" s="4"/>
      <c r="M42" s="1"/>
    </row>
    <row r="43" spans="8:13" x14ac:dyDescent="0.25">
      <c r="H43" s="1"/>
      <c r="I43" s="1"/>
      <c r="J43" s="1"/>
      <c r="K43" s="4"/>
      <c r="L43" s="4"/>
      <c r="M43" s="1"/>
    </row>
    <row r="44" spans="8:13" x14ac:dyDescent="0.25">
      <c r="H44" s="1"/>
      <c r="I44" s="1"/>
      <c r="J44" s="1"/>
      <c r="K44" s="4"/>
      <c r="L44" s="4"/>
      <c r="M44" s="1"/>
    </row>
    <row r="45" spans="8:13" x14ac:dyDescent="0.25">
      <c r="H45" s="1"/>
      <c r="I45" s="1"/>
      <c r="J45" s="1"/>
    </row>
    <row r="46" spans="8:13" x14ac:dyDescent="0.25">
      <c r="H46" s="1"/>
      <c r="I46" s="1"/>
      <c r="J46" s="1"/>
    </row>
    <row r="47" spans="8:13" x14ac:dyDescent="0.25">
      <c r="H47" s="1"/>
      <c r="I47" s="1"/>
      <c r="J47" s="1"/>
    </row>
    <row r="48" spans="8:13" x14ac:dyDescent="0.25">
      <c r="H48" s="1"/>
      <c r="I48" s="1"/>
      <c r="J48" s="1"/>
    </row>
    <row r="49" spans="8:10" x14ac:dyDescent="0.25">
      <c r="H49" s="1"/>
      <c r="I49" s="1"/>
      <c r="J49" s="1"/>
    </row>
    <row r="50" spans="8:10" x14ac:dyDescent="0.25">
      <c r="H50" s="1"/>
      <c r="I50" s="1"/>
      <c r="J50" s="1"/>
    </row>
    <row r="51" spans="8:10" x14ac:dyDescent="0.25">
      <c r="H51" s="1"/>
      <c r="I51" s="1"/>
      <c r="J51" s="1"/>
    </row>
  </sheetData>
  <mergeCells count="10"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G1:G2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workbookViewId="0">
      <pane xSplit="2" topLeftCell="C1" activePane="topRight" state="frozen"/>
      <selection pane="topRight" activeCell="I9" sqref="I9"/>
    </sheetView>
  </sheetViews>
  <sheetFormatPr defaultRowHeight="16.5" x14ac:dyDescent="0.25"/>
  <cols>
    <col min="1" max="1" width="25.625" customWidth="1"/>
    <col min="2" max="2" width="15.625" customWidth="1"/>
    <col min="3" max="3" width="17.375" customWidth="1"/>
    <col min="4" max="5" width="12.625" customWidth="1"/>
    <col min="6" max="6" width="14.625" customWidth="1"/>
    <col min="7" max="11" width="13.625" customWidth="1"/>
  </cols>
  <sheetData>
    <row r="1" spans="1:11" x14ac:dyDescent="0.25">
      <c r="A1" s="7" t="s">
        <v>31</v>
      </c>
      <c r="B1" s="48" t="s">
        <v>22</v>
      </c>
      <c r="C1" s="49" t="s">
        <v>23</v>
      </c>
      <c r="D1" s="49" t="s">
        <v>19</v>
      </c>
      <c r="E1" s="49" t="s">
        <v>20</v>
      </c>
      <c r="F1" s="49" t="s">
        <v>21</v>
      </c>
      <c r="G1" s="47" t="s">
        <v>24</v>
      </c>
      <c r="H1" s="47" t="s">
        <v>26</v>
      </c>
      <c r="I1" s="47" t="s">
        <v>27</v>
      </c>
      <c r="J1" s="47" t="s">
        <v>25</v>
      </c>
      <c r="K1" s="47" t="s">
        <v>28</v>
      </c>
    </row>
    <row r="2" spans="1:11" x14ac:dyDescent="0.25">
      <c r="A2" s="7" t="s">
        <v>32</v>
      </c>
      <c r="B2" s="48"/>
      <c r="C2" s="49"/>
      <c r="D2" s="49"/>
      <c r="E2" s="49"/>
      <c r="F2" s="49"/>
      <c r="G2" s="47"/>
      <c r="H2" s="47"/>
      <c r="I2" s="47"/>
      <c r="J2" s="47"/>
      <c r="K2" s="47"/>
    </row>
    <row r="3" spans="1:11" ht="19.5" x14ac:dyDescent="0.25">
      <c r="A3" s="2" t="s">
        <v>0</v>
      </c>
      <c r="B3" s="8">
        <f>((D$3+E$3+F3)-C3)*627.5095</f>
        <v>5.8880460334964981</v>
      </c>
      <c r="C3" s="2">
        <v>-731.59196088700003</v>
      </c>
      <c r="D3" s="2">
        <v>-0.50225967576399999</v>
      </c>
      <c r="E3" s="2">
        <v>-329.46628915100001</v>
      </c>
      <c r="F3" s="2">
        <v>-401.614028862</v>
      </c>
      <c r="G3" s="1"/>
      <c r="H3" s="2" t="s">
        <v>33</v>
      </c>
      <c r="I3" s="1"/>
      <c r="J3" s="1"/>
      <c r="K3" s="1"/>
    </row>
    <row r="4" spans="1:11" x14ac:dyDescent="0.25">
      <c r="A4" s="2" t="s">
        <v>1</v>
      </c>
      <c r="B4" s="8">
        <f t="shared" ref="B4:B21" si="0">((D$3+E$3+F4)-C4)*627.5095</f>
        <v>6.5094467284685686</v>
      </c>
      <c r="C4" s="2">
        <v>-830.86966116999997</v>
      </c>
      <c r="D4" s="2"/>
      <c r="E4" s="2"/>
      <c r="F4" s="2">
        <v>-500.89073888000001</v>
      </c>
      <c r="G4" s="1"/>
      <c r="H4" s="1"/>
      <c r="I4" s="1"/>
      <c r="J4" s="1"/>
      <c r="K4" s="1"/>
    </row>
    <row r="5" spans="1:11" x14ac:dyDescent="0.25">
      <c r="A5" s="2" t="s">
        <v>2</v>
      </c>
      <c r="B5" s="8">
        <f t="shared" si="0"/>
        <v>6.5440839978752621</v>
      </c>
      <c r="C5" s="2">
        <v>-830.87077764100002</v>
      </c>
      <c r="D5" s="2"/>
      <c r="E5" s="2"/>
      <c r="F5" s="2">
        <v>-500.89180015300002</v>
      </c>
      <c r="G5" s="1"/>
      <c r="H5" s="1"/>
      <c r="I5" s="1"/>
      <c r="J5" s="1"/>
      <c r="K5" s="1"/>
    </row>
    <row r="6" spans="1:11" x14ac:dyDescent="0.25">
      <c r="A6" s="2" t="s">
        <v>3</v>
      </c>
      <c r="B6" s="8">
        <f t="shared" si="0"/>
        <v>6.0697614895570986</v>
      </c>
      <c r="C6" s="2">
        <v>-830.86799442200004</v>
      </c>
      <c r="D6" s="2"/>
      <c r="E6" s="2"/>
      <c r="F6" s="2">
        <v>-500.88977281500001</v>
      </c>
      <c r="G6" s="1"/>
      <c r="H6" s="1"/>
      <c r="I6" s="1"/>
      <c r="J6" s="1"/>
      <c r="K6" s="1"/>
    </row>
    <row r="7" spans="1:11" x14ac:dyDescent="0.25">
      <c r="A7" s="2" t="s">
        <v>4</v>
      </c>
      <c r="B7" s="8">
        <f t="shared" si="0"/>
        <v>6.6696894370290645</v>
      </c>
      <c r="C7" s="2">
        <v>-1191.22590874</v>
      </c>
      <c r="D7" s="2"/>
      <c r="E7" s="2"/>
      <c r="F7" s="2">
        <v>-861.24673108699994</v>
      </c>
      <c r="G7" s="1"/>
      <c r="H7" s="1"/>
      <c r="I7" s="1"/>
      <c r="J7" s="1"/>
      <c r="K7" s="1"/>
    </row>
    <row r="8" spans="1:11" x14ac:dyDescent="0.25">
      <c r="A8" s="2" t="s">
        <v>5</v>
      </c>
      <c r="B8" s="8">
        <f t="shared" si="0"/>
        <v>6.7963967826974327</v>
      </c>
      <c r="C8" s="2">
        <v>-1191.2257490100001</v>
      </c>
      <c r="D8" s="2"/>
      <c r="E8" s="2"/>
      <c r="F8" s="2">
        <v>-861.24636943600001</v>
      </c>
      <c r="G8" s="1"/>
      <c r="H8" s="1"/>
      <c r="I8" s="1"/>
      <c r="J8" s="1"/>
      <c r="K8" s="1"/>
    </row>
    <row r="9" spans="1:11" x14ac:dyDescent="0.25">
      <c r="A9" s="2" t="s">
        <v>6</v>
      </c>
      <c r="B9" s="8">
        <f t="shared" si="0"/>
        <v>7.8039247808590906</v>
      </c>
      <c r="C9" s="2">
        <v>-1191.2263549899999</v>
      </c>
      <c r="D9" s="2"/>
      <c r="E9" s="2"/>
      <c r="F9" s="2">
        <v>-861.24536981799997</v>
      </c>
      <c r="G9" s="1"/>
      <c r="H9" s="1"/>
      <c r="I9" s="1"/>
      <c r="J9" s="1"/>
      <c r="K9" s="1"/>
    </row>
    <row r="10" spans="1:11" x14ac:dyDescent="0.25">
      <c r="A10" s="2" t="s">
        <v>7</v>
      </c>
      <c r="B10" s="8">
        <f t="shared" si="0"/>
        <v>6.6694993012357768</v>
      </c>
      <c r="C10" s="2">
        <v>-3305.2194782299998</v>
      </c>
      <c r="D10" s="2"/>
      <c r="E10" s="2"/>
      <c r="F10" s="2">
        <v>-2975.2403008800002</v>
      </c>
      <c r="G10" s="1"/>
      <c r="H10" s="1"/>
      <c r="I10" s="1"/>
      <c r="J10" s="1"/>
      <c r="K10" s="1"/>
    </row>
    <row r="11" spans="1:11" x14ac:dyDescent="0.25">
      <c r="A11" s="2" t="s">
        <v>8</v>
      </c>
      <c r="B11" s="8">
        <f t="shared" si="0"/>
        <v>6.8508495470626469</v>
      </c>
      <c r="C11" s="2">
        <v>-3305.2194417300002</v>
      </c>
      <c r="D11" s="2"/>
      <c r="E11" s="2"/>
      <c r="F11" s="2">
        <v>-2975.23997538</v>
      </c>
      <c r="G11" s="1"/>
      <c r="H11" s="1"/>
      <c r="I11" s="1"/>
      <c r="J11" s="1"/>
      <c r="K11" s="1"/>
    </row>
    <row r="12" spans="1:11" x14ac:dyDescent="0.25">
      <c r="A12" s="2" t="s">
        <v>9</v>
      </c>
      <c r="B12" s="8">
        <f t="shared" si="0"/>
        <v>7.0185891113816306</v>
      </c>
      <c r="C12" s="2">
        <v>-3305.2188716199998</v>
      </c>
      <c r="D12" s="2"/>
      <c r="E12" s="2"/>
      <c r="F12" s="2">
        <v>-2975.2391379599999</v>
      </c>
      <c r="G12" s="1"/>
      <c r="H12" s="1"/>
      <c r="I12" s="1"/>
      <c r="J12" s="1"/>
      <c r="K12" s="1"/>
    </row>
    <row r="13" spans="1:11" x14ac:dyDescent="0.25">
      <c r="A13" s="2" t="s">
        <v>10</v>
      </c>
      <c r="B13" s="8">
        <f t="shared" si="0"/>
        <v>5.7400234450449785</v>
      </c>
      <c r="C13" s="2">
        <v>-770.92279307599995</v>
      </c>
      <c r="D13" s="2"/>
      <c r="E13" s="2"/>
      <c r="F13" s="2">
        <v>-440.94509693999998</v>
      </c>
      <c r="G13" s="1"/>
      <c r="H13" s="1"/>
      <c r="I13" s="1"/>
      <c r="J13" s="1"/>
      <c r="K13" s="1"/>
    </row>
    <row r="14" spans="1:11" x14ac:dyDescent="0.25">
      <c r="A14" s="2" t="s">
        <v>11</v>
      </c>
      <c r="B14" s="8">
        <f t="shared" si="0"/>
        <v>-483756.07537129486</v>
      </c>
      <c r="C14" s="2"/>
      <c r="D14" s="2"/>
      <c r="E14" s="2"/>
      <c r="F14" s="2">
        <v>-440.94579648799998</v>
      </c>
      <c r="G14" s="1"/>
      <c r="H14" s="1"/>
      <c r="I14" s="1"/>
      <c r="J14" s="1"/>
      <c r="K14" s="1"/>
    </row>
    <row r="15" spans="1:11" x14ac:dyDescent="0.25">
      <c r="A15" s="2" t="s">
        <v>12</v>
      </c>
      <c r="B15" s="8">
        <f t="shared" si="0"/>
        <v>-483755.92752691917</v>
      </c>
      <c r="C15" s="2"/>
      <c r="D15" s="2"/>
      <c r="E15" s="2"/>
      <c r="F15" s="2">
        <v>-440.94556088299998</v>
      </c>
      <c r="G15" s="1"/>
      <c r="H15" s="1"/>
      <c r="I15" s="1"/>
      <c r="J15" s="1"/>
      <c r="K15" s="1"/>
    </row>
    <row r="16" spans="1:11" x14ac:dyDescent="0.25">
      <c r="A16" s="2" t="s">
        <v>13</v>
      </c>
      <c r="B16" s="8">
        <f t="shared" si="0"/>
        <v>4.9623220562366761</v>
      </c>
      <c r="C16" s="2">
        <v>-786.97240668799998</v>
      </c>
      <c r="D16" s="2"/>
      <c r="E16" s="2"/>
      <c r="F16" s="2">
        <v>-456.99594989799999</v>
      </c>
      <c r="G16" s="1"/>
      <c r="H16" s="1"/>
      <c r="I16" s="1"/>
      <c r="J16" s="1"/>
      <c r="K16" s="1"/>
    </row>
    <row r="17" spans="1:13" x14ac:dyDescent="0.25">
      <c r="A17" s="2" t="s">
        <v>14</v>
      </c>
      <c r="B17" s="8">
        <f t="shared" si="0"/>
        <v>286774.94632867526</v>
      </c>
      <c r="C17" s="2">
        <v>-786.97349668599998</v>
      </c>
      <c r="D17" s="2"/>
      <c r="E17" s="2"/>
      <c r="F17" s="2"/>
      <c r="G17" s="1"/>
      <c r="H17" s="1"/>
      <c r="I17" s="1"/>
      <c r="J17" s="1"/>
      <c r="K17" s="1"/>
    </row>
    <row r="18" spans="1:13" x14ac:dyDescent="0.25">
      <c r="A18" s="2" t="s">
        <v>15</v>
      </c>
      <c r="B18" s="8">
        <f t="shared" si="0"/>
        <v>2.5077904090272582</v>
      </c>
      <c r="C18" s="2">
        <v>-786.96923873399999</v>
      </c>
      <c r="D18" s="2"/>
      <c r="E18" s="2"/>
      <c r="F18" s="2">
        <v>-456.99669348899999</v>
      </c>
      <c r="G18" s="1"/>
      <c r="H18" s="1"/>
      <c r="I18" s="1"/>
      <c r="J18" s="1"/>
      <c r="K18" s="1"/>
    </row>
    <row r="19" spans="1:13" x14ac:dyDescent="0.25">
      <c r="A19" s="2" t="s">
        <v>16</v>
      </c>
      <c r="B19" s="8">
        <f t="shared" si="0"/>
        <v>5.2706777145884978</v>
      </c>
      <c r="C19" s="2">
        <v>-806.84622215700006</v>
      </c>
      <c r="D19" s="2"/>
      <c r="E19" s="2"/>
      <c r="F19" s="2">
        <v>-476.86927397099998</v>
      </c>
      <c r="G19" s="1"/>
      <c r="H19" s="1"/>
      <c r="I19" s="1"/>
      <c r="J19" s="1"/>
      <c r="K19" s="1"/>
    </row>
    <row r="20" spans="1:13" x14ac:dyDescent="0.25">
      <c r="A20" s="2" t="s">
        <v>17</v>
      </c>
      <c r="B20" s="8">
        <f t="shared" si="0"/>
        <v>5.7939164709344668</v>
      </c>
      <c r="C20" s="2">
        <v>-806.84735070700003</v>
      </c>
      <c r="D20" s="2"/>
      <c r="E20" s="2"/>
      <c r="F20" s="2">
        <v>-476.86956868700003</v>
      </c>
      <c r="G20" s="1"/>
      <c r="H20" s="1"/>
      <c r="I20" s="1"/>
      <c r="J20" s="1"/>
      <c r="K20" s="1"/>
    </row>
    <row r="21" spans="1:13" x14ac:dyDescent="0.25">
      <c r="A21" s="2" t="s">
        <v>18</v>
      </c>
      <c r="B21" s="8">
        <f t="shared" si="0"/>
        <v>4.2129458188252462</v>
      </c>
      <c r="C21" s="2">
        <v>-806.84323821500004</v>
      </c>
      <c r="D21" s="2"/>
      <c r="E21" s="2"/>
      <c r="F21" s="2">
        <v>-476.86797563200003</v>
      </c>
      <c r="G21" s="1"/>
      <c r="H21" s="1"/>
      <c r="I21" s="1"/>
      <c r="J21" s="1"/>
      <c r="K21" s="1"/>
    </row>
    <row r="22" spans="1:13" x14ac:dyDescent="0.25"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3" x14ac:dyDescent="0.25"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3" x14ac:dyDescent="0.25"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3" x14ac:dyDescent="0.25"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3" x14ac:dyDescent="0.25">
      <c r="B26" s="1"/>
      <c r="C26" s="1"/>
      <c r="D26" s="1"/>
      <c r="E26" s="1"/>
      <c r="F26" s="1"/>
      <c r="G26" s="1"/>
      <c r="H26" s="1"/>
      <c r="I26" s="1"/>
      <c r="J26" s="1"/>
      <c r="K26" s="4"/>
      <c r="L26" s="4"/>
      <c r="M26" s="5"/>
    </row>
    <row r="27" spans="1:13" x14ac:dyDescent="0.25">
      <c r="B27" s="1"/>
      <c r="C27" s="1"/>
      <c r="D27" s="1"/>
      <c r="E27" s="1"/>
      <c r="F27" s="1"/>
      <c r="G27" s="1"/>
      <c r="H27" s="1"/>
      <c r="I27" s="1"/>
      <c r="J27" s="1"/>
      <c r="K27" s="4"/>
      <c r="L27" s="4"/>
      <c r="M27" s="5"/>
    </row>
    <row r="28" spans="1:13" x14ac:dyDescent="0.25">
      <c r="B28" s="1"/>
      <c r="C28" s="1"/>
      <c r="D28" s="1"/>
      <c r="E28" s="1"/>
      <c r="F28" s="1"/>
      <c r="G28" s="1"/>
      <c r="H28" s="1"/>
      <c r="I28" s="1"/>
      <c r="J28" s="1"/>
      <c r="K28" s="4"/>
      <c r="L28" s="4"/>
      <c r="M28" s="5"/>
    </row>
    <row r="29" spans="1:13" x14ac:dyDescent="0.25">
      <c r="B29" s="1"/>
      <c r="C29" s="1"/>
      <c r="D29" s="1"/>
      <c r="E29" s="1"/>
      <c r="F29" s="1"/>
      <c r="G29" s="1"/>
      <c r="H29" s="1"/>
      <c r="I29" s="1"/>
      <c r="J29" s="1"/>
      <c r="K29" s="4"/>
      <c r="L29" s="4"/>
      <c r="M29" s="5"/>
    </row>
    <row r="30" spans="1:13" x14ac:dyDescent="0.25">
      <c r="B30" s="1"/>
      <c r="C30" s="1"/>
      <c r="D30" s="1"/>
      <c r="E30" s="1"/>
      <c r="F30" s="1"/>
      <c r="G30" s="1"/>
      <c r="H30" s="1"/>
      <c r="I30" s="1"/>
      <c r="J30" s="1"/>
      <c r="K30" s="4"/>
      <c r="L30" s="4"/>
      <c r="M30" s="5"/>
    </row>
    <row r="31" spans="1:13" x14ac:dyDescent="0.25">
      <c r="H31" s="1"/>
      <c r="I31" s="1"/>
      <c r="J31" s="1"/>
      <c r="K31" s="4"/>
      <c r="L31" s="4"/>
      <c r="M31" s="5"/>
    </row>
    <row r="32" spans="1:13" x14ac:dyDescent="0.25">
      <c r="H32" s="1"/>
      <c r="I32" s="1"/>
      <c r="J32" s="1"/>
      <c r="K32" s="4"/>
      <c r="L32" s="4"/>
      <c r="M32" s="5"/>
    </row>
    <row r="33" spans="8:13" x14ac:dyDescent="0.25">
      <c r="H33" s="1"/>
      <c r="I33" s="1"/>
      <c r="J33" s="1"/>
      <c r="K33" s="4"/>
      <c r="L33" s="4"/>
      <c r="M33" s="5"/>
    </row>
    <row r="34" spans="8:13" x14ac:dyDescent="0.25">
      <c r="H34" s="1"/>
      <c r="I34" s="1"/>
      <c r="J34" s="1"/>
      <c r="K34" s="4"/>
      <c r="L34" s="4"/>
      <c r="M34" s="5"/>
    </row>
    <row r="35" spans="8:13" x14ac:dyDescent="0.25">
      <c r="H35" s="1"/>
      <c r="I35" s="1"/>
      <c r="J35" s="1"/>
      <c r="K35" s="4"/>
      <c r="L35" s="4"/>
      <c r="M35" s="5"/>
    </row>
    <row r="36" spans="8:13" x14ac:dyDescent="0.25">
      <c r="H36" s="1"/>
      <c r="I36" s="1"/>
      <c r="J36" s="1"/>
      <c r="K36" s="4"/>
      <c r="L36" s="4"/>
      <c r="M36" s="5"/>
    </row>
    <row r="37" spans="8:13" x14ac:dyDescent="0.25">
      <c r="H37" s="1"/>
      <c r="I37" s="1"/>
      <c r="J37" s="1"/>
      <c r="K37" s="4"/>
      <c r="L37" s="4"/>
      <c r="M37" s="5"/>
    </row>
    <row r="38" spans="8:13" x14ac:dyDescent="0.25">
      <c r="H38" s="1"/>
      <c r="I38" s="1"/>
      <c r="J38" s="1"/>
      <c r="K38" s="4"/>
      <c r="L38" s="4"/>
      <c r="M38" s="5"/>
    </row>
    <row r="39" spans="8:13" x14ac:dyDescent="0.25">
      <c r="H39" s="1"/>
      <c r="I39" s="1"/>
      <c r="J39" s="1"/>
      <c r="K39" s="4"/>
      <c r="L39" s="4"/>
      <c r="M39" s="1"/>
    </row>
    <row r="40" spans="8:13" x14ac:dyDescent="0.25">
      <c r="H40" s="1"/>
      <c r="I40" s="1"/>
      <c r="J40" s="1"/>
      <c r="K40" s="4"/>
      <c r="L40" s="4"/>
      <c r="M40" s="1"/>
    </row>
    <row r="41" spans="8:13" x14ac:dyDescent="0.25">
      <c r="H41" s="1"/>
      <c r="I41" s="1"/>
      <c r="J41" s="1"/>
      <c r="K41" s="4"/>
      <c r="L41" s="4"/>
      <c r="M41" s="1"/>
    </row>
    <row r="42" spans="8:13" x14ac:dyDescent="0.25">
      <c r="H42" s="1"/>
      <c r="I42" s="1"/>
      <c r="J42" s="1"/>
      <c r="K42" s="4"/>
      <c r="L42" s="4"/>
      <c r="M42" s="1"/>
    </row>
    <row r="43" spans="8:13" x14ac:dyDescent="0.25">
      <c r="H43" s="1"/>
      <c r="I43" s="1"/>
      <c r="J43" s="1"/>
      <c r="K43" s="4"/>
      <c r="L43" s="4"/>
      <c r="M43" s="1"/>
    </row>
    <row r="44" spans="8:13" x14ac:dyDescent="0.25">
      <c r="H44" s="1"/>
      <c r="I44" s="1"/>
      <c r="J44" s="1"/>
      <c r="K44" s="4"/>
      <c r="L44" s="4"/>
      <c r="M44" s="1"/>
    </row>
  </sheetData>
  <mergeCells count="10"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G1:G2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1"/>
  <sheetViews>
    <sheetView workbookViewId="0">
      <pane xSplit="2" topLeftCell="F1" activePane="topRight" state="frozen"/>
      <selection pane="topRight" activeCell="C21" sqref="C21"/>
    </sheetView>
  </sheetViews>
  <sheetFormatPr defaultRowHeight="16.5" x14ac:dyDescent="0.25"/>
  <cols>
    <col min="1" max="1" width="25.625" customWidth="1"/>
    <col min="2" max="2" width="15.625" customWidth="1"/>
    <col min="3" max="3" width="17.375" customWidth="1"/>
    <col min="4" max="5" width="12.625" customWidth="1"/>
    <col min="6" max="6" width="14.625" customWidth="1"/>
    <col min="7" max="11" width="13.625" customWidth="1"/>
  </cols>
  <sheetData>
    <row r="1" spans="1:11" x14ac:dyDescent="0.25">
      <c r="A1" s="7" t="s">
        <v>29</v>
      </c>
      <c r="B1" s="48" t="s">
        <v>22</v>
      </c>
      <c r="C1" s="49" t="s">
        <v>34</v>
      </c>
      <c r="D1" s="49" t="s">
        <v>35</v>
      </c>
      <c r="E1" s="49" t="s">
        <v>20</v>
      </c>
      <c r="F1" s="49" t="s">
        <v>21</v>
      </c>
      <c r="G1" s="47" t="s">
        <v>24</v>
      </c>
      <c r="H1" s="47" t="s">
        <v>26</v>
      </c>
      <c r="I1" s="47" t="s">
        <v>27</v>
      </c>
      <c r="J1" s="47" t="s">
        <v>25</v>
      </c>
      <c r="K1" s="47" t="s">
        <v>28</v>
      </c>
    </row>
    <row r="2" spans="1:11" x14ac:dyDescent="0.25">
      <c r="A2" s="7" t="s">
        <v>30</v>
      </c>
      <c r="B2" s="48"/>
      <c r="C2" s="49"/>
      <c r="D2" s="49"/>
      <c r="E2" s="49"/>
      <c r="F2" s="49"/>
      <c r="G2" s="47"/>
      <c r="H2" s="47"/>
      <c r="I2" s="47"/>
      <c r="J2" s="47"/>
      <c r="K2" s="47"/>
    </row>
    <row r="3" spans="1:11" ht="19.5" x14ac:dyDescent="0.25">
      <c r="A3" s="2" t="s">
        <v>34</v>
      </c>
      <c r="B3" s="8">
        <f>((D$3+E$3+F3)-C3)*627.5095</f>
        <v>26.096702749269419</v>
      </c>
      <c r="C3" s="2">
        <v>-830.75441415499995</v>
      </c>
      <c r="D3" s="2">
        <v>-99.739496082700001</v>
      </c>
      <c r="E3" s="2">
        <v>-329.45906388700001</v>
      </c>
      <c r="F3" s="2">
        <v>-401.51426644399999</v>
      </c>
      <c r="G3" s="2" t="s">
        <v>55</v>
      </c>
      <c r="H3" s="2" t="s">
        <v>56</v>
      </c>
      <c r="I3" s="8">
        <v>2.6193</v>
      </c>
      <c r="J3" s="10">
        <v>473.36</v>
      </c>
      <c r="K3" s="9">
        <v>0.1822</v>
      </c>
    </row>
    <row r="4" spans="1:11" ht="19.5" x14ac:dyDescent="0.25">
      <c r="A4" s="2" t="s">
        <v>36</v>
      </c>
      <c r="B4" s="8">
        <f t="shared" ref="B4:B30" si="0">((D$3+E$3+F4)-C4)*627.5095</f>
        <v>26.623657616954464</v>
      </c>
      <c r="C4" s="2">
        <v>-930.00472221799998</v>
      </c>
      <c r="D4" s="2"/>
      <c r="E4" s="2"/>
      <c r="F4" s="2">
        <v>-500.76373475100002</v>
      </c>
      <c r="G4" s="2" t="s">
        <v>55</v>
      </c>
      <c r="H4" s="2" t="s">
        <v>58</v>
      </c>
      <c r="I4" s="8">
        <v>2.7012</v>
      </c>
      <c r="J4" s="10">
        <v>459</v>
      </c>
      <c r="K4" s="9">
        <v>0.188</v>
      </c>
    </row>
    <row r="5" spans="1:11" ht="19.5" x14ac:dyDescent="0.25">
      <c r="A5" s="2" t="s">
        <v>37</v>
      </c>
      <c r="B5" s="8">
        <f t="shared" si="0"/>
        <v>26.154265450715343</v>
      </c>
      <c r="C5" s="2">
        <v>-930.00549933499997</v>
      </c>
      <c r="D5" s="2"/>
      <c r="E5" s="2"/>
      <c r="F5" s="2">
        <v>-500.76525989200002</v>
      </c>
      <c r="G5" s="2" t="s">
        <v>54</v>
      </c>
      <c r="H5" s="2" t="s">
        <v>58</v>
      </c>
      <c r="I5" s="8">
        <v>2.7050000000000001</v>
      </c>
      <c r="J5" s="10">
        <v>458.35</v>
      </c>
      <c r="K5" s="9">
        <v>0.16339999999999999</v>
      </c>
    </row>
    <row r="6" spans="1:11" ht="19.5" x14ac:dyDescent="0.25">
      <c r="A6" s="2" t="s">
        <v>38</v>
      </c>
      <c r="B6" s="8">
        <f t="shared" si="0"/>
        <v>25.832017359644226</v>
      </c>
      <c r="C6" s="2">
        <v>-930.00324157399996</v>
      </c>
      <c r="D6" s="2"/>
      <c r="E6" s="2"/>
      <c r="F6" s="2">
        <v>-500.76351566599999</v>
      </c>
      <c r="G6" s="2" t="s">
        <v>54</v>
      </c>
      <c r="H6" s="2" t="s">
        <v>57</v>
      </c>
      <c r="I6" s="8">
        <v>2.5659999999999998</v>
      </c>
      <c r="J6" s="10">
        <v>483.18</v>
      </c>
      <c r="K6" s="9">
        <v>0.16550000000000001</v>
      </c>
    </row>
    <row r="7" spans="1:11" ht="19.5" x14ac:dyDescent="0.25">
      <c r="A7" s="2" t="s">
        <v>39</v>
      </c>
      <c r="B7" s="8">
        <f t="shared" si="0"/>
        <v>26.243045494933575</v>
      </c>
      <c r="C7" s="2">
        <v>-1290.3748077600001</v>
      </c>
      <c r="D7" s="2"/>
      <c r="E7" s="2"/>
      <c r="F7" s="2">
        <v>-861.13442683699998</v>
      </c>
      <c r="G7" s="2" t="s">
        <v>54</v>
      </c>
      <c r="H7" s="2" t="s">
        <v>59</v>
      </c>
      <c r="I7" s="8">
        <v>2.7147000000000001</v>
      </c>
      <c r="J7" s="10">
        <v>456.71</v>
      </c>
      <c r="K7" s="9">
        <v>0.1852</v>
      </c>
    </row>
    <row r="8" spans="1:11" x14ac:dyDescent="0.25">
      <c r="A8" s="2" t="s">
        <v>40</v>
      </c>
      <c r="B8" s="8">
        <f t="shared" si="0"/>
        <v>26.302513942623388</v>
      </c>
      <c r="C8" s="2">
        <v>-1290.3746885200001</v>
      </c>
      <c r="D8" s="2"/>
      <c r="E8" s="2"/>
      <c r="F8" s="2">
        <v>-861.13421282800005</v>
      </c>
      <c r="G8" s="2" t="s">
        <v>54</v>
      </c>
      <c r="H8" s="2" t="s">
        <v>60</v>
      </c>
      <c r="I8" s="8">
        <v>2.7204999999999999</v>
      </c>
      <c r="J8" s="10">
        <v>455.75</v>
      </c>
      <c r="K8" s="9">
        <v>0.16589999999999999</v>
      </c>
    </row>
    <row r="9" spans="1:11" x14ac:dyDescent="0.25">
      <c r="A9" s="2" t="s">
        <v>41</v>
      </c>
      <c r="B9" s="8">
        <f t="shared" si="0"/>
        <v>26.046127993551622</v>
      </c>
      <c r="C9" s="2">
        <v>-1290.3735305299999</v>
      </c>
      <c r="D9" s="2"/>
      <c r="E9" s="2"/>
      <c r="F9" s="2">
        <v>-861.13346341500005</v>
      </c>
      <c r="G9" s="2" t="s">
        <v>54</v>
      </c>
      <c r="H9" s="2" t="s">
        <v>129</v>
      </c>
      <c r="I9" s="8">
        <v>2.5415999999999999</v>
      </c>
      <c r="J9" s="10">
        <v>487.82</v>
      </c>
      <c r="K9" s="9">
        <v>0.17100000000000001</v>
      </c>
    </row>
    <row r="10" spans="1:11" ht="19.5" x14ac:dyDescent="0.25">
      <c r="A10" s="2" t="s">
        <v>42</v>
      </c>
      <c r="B10" s="8">
        <f t="shared" si="0"/>
        <v>26.185852396312768</v>
      </c>
      <c r="C10" s="2">
        <v>-3404.3105386299999</v>
      </c>
      <c r="D10" s="2"/>
      <c r="E10" s="2"/>
      <c r="F10" s="2">
        <v>-2975.0702488500001</v>
      </c>
      <c r="G10" s="2" t="s">
        <v>54</v>
      </c>
      <c r="H10" s="2" t="s">
        <v>61</v>
      </c>
      <c r="I10" s="8">
        <v>2.6798999999999999</v>
      </c>
      <c r="J10" s="10">
        <v>462.64</v>
      </c>
      <c r="K10" s="9">
        <v>0.1739</v>
      </c>
    </row>
    <row r="11" spans="1:11" ht="19.5" x14ac:dyDescent="0.25">
      <c r="A11" s="2" t="s">
        <v>43</v>
      </c>
      <c r="B11" s="8">
        <f t="shared" si="0"/>
        <v>26.319982551973652</v>
      </c>
      <c r="C11" s="2">
        <v>-3404.3105619200001</v>
      </c>
      <c r="D11" s="2"/>
      <c r="E11" s="2"/>
      <c r="F11" s="2">
        <v>-2975.0700583900002</v>
      </c>
      <c r="G11" s="2" t="s">
        <v>54</v>
      </c>
      <c r="H11" s="2" t="s">
        <v>61</v>
      </c>
      <c r="I11" s="8">
        <v>2.7201</v>
      </c>
      <c r="J11" s="10">
        <v>455.8</v>
      </c>
      <c r="K11" s="9">
        <v>0.1643</v>
      </c>
    </row>
    <row r="12" spans="1:11" ht="19.5" x14ac:dyDescent="0.25">
      <c r="A12" s="2" t="s">
        <v>44</v>
      </c>
      <c r="B12" s="8">
        <f t="shared" si="0"/>
        <v>26.290458230048227</v>
      </c>
      <c r="C12" s="2">
        <v>-3404.3099171899999</v>
      </c>
      <c r="D12" s="2"/>
      <c r="E12" s="2"/>
      <c r="F12" s="2">
        <v>-2975.0694607099999</v>
      </c>
      <c r="G12" s="2" t="s">
        <v>54</v>
      </c>
      <c r="H12" s="2" t="s">
        <v>61</v>
      </c>
      <c r="I12" s="8">
        <v>2.5655000000000001</v>
      </c>
      <c r="J12" s="10">
        <v>483.27</v>
      </c>
      <c r="K12" s="9">
        <v>0.18110000000000001</v>
      </c>
    </row>
    <row r="13" spans="1:11" ht="19.5" x14ac:dyDescent="0.25">
      <c r="A13" s="2" t="s">
        <v>45</v>
      </c>
      <c r="B13" s="8">
        <f t="shared" si="0"/>
        <v>26.028973766417757</v>
      </c>
      <c r="C13" s="2">
        <v>-870.07456335100005</v>
      </c>
      <c r="D13" s="2"/>
      <c r="E13" s="2"/>
      <c r="F13" s="2">
        <v>-440.83452357300001</v>
      </c>
      <c r="G13" s="2" t="s">
        <v>54</v>
      </c>
      <c r="H13" s="2" t="s">
        <v>58</v>
      </c>
      <c r="I13" s="8">
        <v>2.552</v>
      </c>
      <c r="J13" s="10">
        <v>485.82</v>
      </c>
      <c r="K13" s="9">
        <v>0.18310000000000001</v>
      </c>
    </row>
    <row r="14" spans="1:11" ht="19.5" x14ac:dyDescent="0.25">
      <c r="A14" s="2" t="s">
        <v>46</v>
      </c>
      <c r="B14" s="8">
        <f t="shared" si="0"/>
        <v>26.129687158654573</v>
      </c>
      <c r="C14" s="2">
        <v>-870.07521966299998</v>
      </c>
      <c r="D14" s="2"/>
      <c r="E14" s="2"/>
      <c r="F14" s="2">
        <v>-440.83501938799998</v>
      </c>
      <c r="G14" s="2" t="s">
        <v>54</v>
      </c>
      <c r="H14" s="2" t="s">
        <v>58</v>
      </c>
      <c r="I14" s="8">
        <v>2.5884999999999998</v>
      </c>
      <c r="J14" s="10">
        <v>478.99</v>
      </c>
      <c r="K14" s="9">
        <v>0.18390000000000001</v>
      </c>
    </row>
    <row r="15" spans="1:11" ht="19.5" x14ac:dyDescent="0.25">
      <c r="A15" s="2" t="s">
        <v>47</v>
      </c>
      <c r="B15" s="8">
        <f t="shared" si="0"/>
        <v>25.557163806033373</v>
      </c>
      <c r="C15" s="2">
        <v>-870.07427149499995</v>
      </c>
      <c r="D15" s="2"/>
      <c r="E15" s="2"/>
      <c r="F15" s="2">
        <v>-440.83498359399999</v>
      </c>
      <c r="G15" s="2" t="s">
        <v>54</v>
      </c>
      <c r="H15" s="2" t="s">
        <v>58</v>
      </c>
      <c r="I15" s="8">
        <v>2.4661</v>
      </c>
      <c r="J15" s="10">
        <v>502.76</v>
      </c>
      <c r="K15" s="9">
        <v>0.18310000000000001</v>
      </c>
    </row>
    <row r="16" spans="1:11" ht="19.5" x14ac:dyDescent="0.25">
      <c r="A16" s="2" t="s">
        <v>48</v>
      </c>
      <c r="B16" s="8">
        <f t="shared" si="0"/>
        <v>25.327286368377329</v>
      </c>
      <c r="C16" s="2">
        <v>-886.12250504099995</v>
      </c>
      <c r="D16" s="2"/>
      <c r="E16" s="2"/>
      <c r="F16" s="2">
        <v>-456.88358347299999</v>
      </c>
      <c r="G16" s="2" t="s">
        <v>54</v>
      </c>
      <c r="H16" s="2" t="s">
        <v>58</v>
      </c>
      <c r="I16" s="8">
        <v>2.2911000000000001</v>
      </c>
      <c r="J16" s="10">
        <v>541.15</v>
      </c>
      <c r="K16" s="14">
        <v>0.11849999999999999</v>
      </c>
    </row>
    <row r="17" spans="1:11" ht="19.5" x14ac:dyDescent="0.25">
      <c r="A17" s="2" t="s">
        <v>49</v>
      </c>
      <c r="B17" s="8">
        <f t="shared" si="0"/>
        <v>26.153296576020683</v>
      </c>
      <c r="C17" s="2">
        <v>-886.12405430199999</v>
      </c>
      <c r="D17" s="2"/>
      <c r="E17" s="2"/>
      <c r="F17" s="2">
        <v>-456.88381640300003</v>
      </c>
      <c r="G17" s="11" t="s">
        <v>62</v>
      </c>
      <c r="H17" s="11" t="s">
        <v>63</v>
      </c>
      <c r="I17" s="12">
        <v>2.8431000000000002</v>
      </c>
      <c r="J17" s="13">
        <v>436.1</v>
      </c>
      <c r="K17" s="14">
        <v>0.15690000000000001</v>
      </c>
    </row>
    <row r="18" spans="1:11" ht="19.5" x14ac:dyDescent="0.25">
      <c r="A18" s="2" t="s">
        <v>50</v>
      </c>
      <c r="B18" s="8">
        <f t="shared" si="0"/>
        <v>23.807708735787102</v>
      </c>
      <c r="C18" s="2">
        <v>-886.12075253700004</v>
      </c>
      <c r="D18" s="2"/>
      <c r="E18" s="2"/>
      <c r="F18" s="2">
        <v>-456.88425257</v>
      </c>
      <c r="G18" s="2" t="s">
        <v>54</v>
      </c>
      <c r="H18" s="2" t="s">
        <v>58</v>
      </c>
      <c r="I18" s="8">
        <v>2.0508999999999999</v>
      </c>
      <c r="J18" s="10">
        <v>604.53</v>
      </c>
      <c r="K18" s="9">
        <v>0.1719</v>
      </c>
    </row>
    <row r="19" spans="1:11" ht="19.5" x14ac:dyDescent="0.25">
      <c r="A19" s="2" t="s">
        <v>51</v>
      </c>
      <c r="B19" s="8">
        <f t="shared" si="0"/>
        <v>25.935434690399816</v>
      </c>
      <c r="C19" s="2">
        <v>-905.99195199200005</v>
      </c>
      <c r="D19" s="2"/>
      <c r="E19" s="2"/>
      <c r="F19" s="2">
        <v>-476.75206127799999</v>
      </c>
      <c r="G19" s="2" t="s">
        <v>54</v>
      </c>
      <c r="H19" s="2" t="s">
        <v>58</v>
      </c>
      <c r="I19" s="8">
        <v>2.4931999999999999</v>
      </c>
      <c r="J19" s="10">
        <v>497.3</v>
      </c>
      <c r="K19" s="9">
        <v>0.1883</v>
      </c>
    </row>
    <row r="20" spans="1:11" ht="19.5" x14ac:dyDescent="0.25">
      <c r="A20" s="2" t="s">
        <v>52</v>
      </c>
      <c r="B20" s="8">
        <f t="shared" si="0"/>
        <v>26.466822285113757</v>
      </c>
      <c r="C20" s="2">
        <v>-905.99242514000002</v>
      </c>
      <c r="D20" s="2"/>
      <c r="E20" s="2"/>
      <c r="F20" s="2">
        <v>-476.75168760600002</v>
      </c>
      <c r="G20" s="2" t="s">
        <v>54</v>
      </c>
      <c r="H20" s="2" t="s">
        <v>58</v>
      </c>
      <c r="I20" s="8">
        <v>2.5562</v>
      </c>
      <c r="J20" s="10">
        <v>485.04</v>
      </c>
      <c r="K20" s="14">
        <v>0.1237</v>
      </c>
    </row>
    <row r="21" spans="1:11" ht="19.5" x14ac:dyDescent="0.25">
      <c r="A21" s="2" t="s">
        <v>53</v>
      </c>
      <c r="B21" s="8">
        <f t="shared" si="0"/>
        <v>24.79586237814059</v>
      </c>
      <c r="C21" s="2">
        <v>-905.98887910200006</v>
      </c>
      <c r="D21" s="2"/>
      <c r="E21" s="2"/>
      <c r="F21" s="2">
        <v>-476.75080441199998</v>
      </c>
      <c r="G21" s="2" t="s">
        <v>54</v>
      </c>
      <c r="H21" s="2" t="s">
        <v>58</v>
      </c>
      <c r="I21" s="8">
        <v>2.3027000000000002</v>
      </c>
      <c r="J21" s="10">
        <v>538.41999999999996</v>
      </c>
      <c r="K21" s="9">
        <v>0.17119999999999999</v>
      </c>
    </row>
    <row r="22" spans="1:11" x14ac:dyDescent="0.25">
      <c r="A22" s="2"/>
      <c r="B22" s="8"/>
      <c r="C22" s="2"/>
      <c r="D22" s="2"/>
      <c r="E22" s="2"/>
      <c r="F22" s="2"/>
      <c r="G22" s="2"/>
      <c r="H22" s="2"/>
      <c r="I22" s="8"/>
      <c r="J22" s="10"/>
      <c r="K22" s="9"/>
    </row>
    <row r="23" spans="1:11" x14ac:dyDescent="0.25">
      <c r="A23" s="2" t="s">
        <v>158</v>
      </c>
      <c r="B23" s="8">
        <f t="shared" si="0"/>
        <v>28.87135648530397</v>
      </c>
      <c r="C23" s="2">
        <v>-973.91931413299994</v>
      </c>
      <c r="D23" s="2"/>
      <c r="E23" s="2"/>
      <c r="F23" s="2">
        <v>-544.67474473000004</v>
      </c>
      <c r="G23" s="1"/>
      <c r="H23" s="1"/>
      <c r="I23" s="1"/>
      <c r="J23" s="1"/>
      <c r="K23" s="1"/>
    </row>
    <row r="24" spans="1:11" x14ac:dyDescent="0.25">
      <c r="A24" s="2" t="s">
        <v>179</v>
      </c>
      <c r="B24" s="8">
        <f t="shared" si="0"/>
        <v>23.916861503214108</v>
      </c>
      <c r="C24" s="2">
        <v>-1029.2914655500001</v>
      </c>
      <c r="D24" s="2"/>
      <c r="E24" s="2"/>
      <c r="F24" s="2">
        <v>-600.05479163699999</v>
      </c>
      <c r="G24" s="1"/>
      <c r="H24" s="1"/>
      <c r="I24" s="1"/>
      <c r="J24" s="1"/>
      <c r="K24" s="1"/>
    </row>
    <row r="25" spans="1:11" x14ac:dyDescent="0.25">
      <c r="A25" s="44" t="s">
        <v>198</v>
      </c>
      <c r="B25" s="8">
        <f t="shared" si="0"/>
        <v>4.1798516353903246</v>
      </c>
      <c r="C25" s="2">
        <v>-791.40908466400003</v>
      </c>
      <c r="D25" s="2"/>
      <c r="E25" s="2"/>
      <c r="F25" s="2">
        <v>-362.20386367700002</v>
      </c>
      <c r="G25" s="1" t="s">
        <v>193</v>
      </c>
      <c r="H25" s="1"/>
      <c r="I25" s="1">
        <v>2.7138</v>
      </c>
      <c r="J25" s="1">
        <v>456.87</v>
      </c>
      <c r="K25" s="1">
        <v>0.62060000000000004</v>
      </c>
    </row>
    <row r="26" spans="1:11" x14ac:dyDescent="0.25">
      <c r="A26" s="44" t="s">
        <v>192</v>
      </c>
      <c r="B26" s="8">
        <f t="shared" si="0"/>
        <v>25.769226876622859</v>
      </c>
      <c r="C26" s="2">
        <v>-886.12301298600005</v>
      </c>
      <c r="D26" s="2"/>
      <c r="E26" s="2"/>
      <c r="F26" s="2">
        <v>-456.88338714100001</v>
      </c>
      <c r="G26" s="1" t="s">
        <v>194</v>
      </c>
      <c r="H26" s="1"/>
      <c r="I26" s="1">
        <v>2.3679000000000001</v>
      </c>
      <c r="J26" s="1">
        <v>523.61</v>
      </c>
      <c r="K26" s="1">
        <v>0.10730000000000001</v>
      </c>
    </row>
    <row r="27" spans="1:11" x14ac:dyDescent="0.25">
      <c r="A27" s="2" t="s">
        <v>195</v>
      </c>
      <c r="B27" s="8">
        <f t="shared" si="0"/>
        <v>23.670329335911603</v>
      </c>
      <c r="C27" s="2">
        <v>-810.88182142899996</v>
      </c>
      <c r="D27" s="2"/>
      <c r="E27" s="2"/>
      <c r="F27" s="2">
        <v>-381.64554039000001</v>
      </c>
      <c r="G27" s="1"/>
      <c r="H27" s="1"/>
      <c r="I27" s="1"/>
      <c r="J27" s="1"/>
      <c r="K27" s="1"/>
    </row>
    <row r="28" spans="1:11" x14ac:dyDescent="0.25">
      <c r="A28" s="2" t="s">
        <v>196</v>
      </c>
      <c r="B28" s="8">
        <f t="shared" si="0"/>
        <v>22.017811305503407</v>
      </c>
      <c r="C28" s="2">
        <v>-850.61335333399995</v>
      </c>
      <c r="D28" s="2"/>
      <c r="E28" s="2"/>
      <c r="F28" s="2">
        <v>-421.37970575000003</v>
      </c>
      <c r="G28" s="1"/>
      <c r="H28" s="1"/>
      <c r="I28" s="1"/>
      <c r="J28" s="1"/>
      <c r="K28" s="1"/>
    </row>
    <row r="29" spans="1:11" x14ac:dyDescent="0.25">
      <c r="A29" s="2" t="s">
        <v>197</v>
      </c>
      <c r="B29" s="8">
        <f t="shared" si="0"/>
        <v>21.471931378911787</v>
      </c>
      <c r="C29" s="2">
        <v>-830.74356114399995</v>
      </c>
      <c r="D29" s="2"/>
      <c r="E29" s="2"/>
      <c r="F29" s="2">
        <v>-401.51078347499998</v>
      </c>
      <c r="G29" s="1"/>
      <c r="H29" s="1"/>
      <c r="I29" s="1"/>
      <c r="J29" s="1"/>
      <c r="K29" s="1"/>
    </row>
    <row r="30" spans="1:11" s="2" customFormat="1" ht="15.75" x14ac:dyDescent="0.25">
      <c r="A30" s="2" t="s">
        <v>199</v>
      </c>
      <c r="B30" s="8">
        <f t="shared" si="0"/>
        <v>23.60357362034599</v>
      </c>
      <c r="C30" s="2">
        <v>-808.67259821100004</v>
      </c>
      <c r="F30" s="2">
        <v>-379.43642355399999</v>
      </c>
      <c r="G30" s="2" t="s">
        <v>194</v>
      </c>
      <c r="I30" s="2">
        <v>2.3982999999999999</v>
      </c>
      <c r="J30" s="2">
        <v>516.97</v>
      </c>
      <c r="K30" s="2">
        <v>0.15690000000000001</v>
      </c>
    </row>
    <row r="31" spans="1:11" s="2" customFormat="1" ht="15.75" x14ac:dyDescent="0.25">
      <c r="A31" s="2" t="s">
        <v>200</v>
      </c>
      <c r="B31" s="8">
        <f>((D$3+E31+F31)-C31)*627.5095</f>
        <v>-0.57558478300287375</v>
      </c>
      <c r="C31" s="2">
        <v>-3398.17725427</v>
      </c>
      <c r="E31" s="2">
        <v>-2753.7639307099998</v>
      </c>
      <c r="F31" s="2">
        <v>-544.67474473000004</v>
      </c>
    </row>
    <row r="32" spans="1:11" s="2" customFormat="1" ht="15.75" x14ac:dyDescent="0.25"/>
    <row r="33" spans="3:13" x14ac:dyDescent="0.25">
      <c r="H33" s="1"/>
      <c r="I33" s="1"/>
    </row>
    <row r="34" spans="3:13" x14ac:dyDescent="0.25">
      <c r="C34" s="37" t="s">
        <v>34</v>
      </c>
      <c r="F34" s="32" t="s">
        <v>162</v>
      </c>
      <c r="G34" s="33">
        <v>473.36</v>
      </c>
      <c r="H34" s="22">
        <v>0.1822</v>
      </c>
      <c r="I34" s="8">
        <v>26.096702749269419</v>
      </c>
      <c r="J34" s="1"/>
      <c r="K34" s="4"/>
      <c r="L34" s="4"/>
      <c r="M34" s="5"/>
    </row>
    <row r="35" spans="3:13" x14ac:dyDescent="0.25">
      <c r="C35" s="37" t="s">
        <v>152</v>
      </c>
      <c r="F35" s="32" t="s">
        <v>160</v>
      </c>
      <c r="G35" s="33">
        <v>552.49</v>
      </c>
      <c r="H35" s="22">
        <v>0.13550000000000001</v>
      </c>
      <c r="I35" s="32"/>
      <c r="J35" s="1"/>
      <c r="K35" s="4"/>
      <c r="L35" s="4"/>
      <c r="M35" s="5"/>
    </row>
    <row r="36" spans="3:13" x14ac:dyDescent="0.25">
      <c r="C36" s="37" t="s">
        <v>163</v>
      </c>
      <c r="E36" t="s">
        <v>164</v>
      </c>
      <c r="F36" s="32" t="s">
        <v>162</v>
      </c>
      <c r="G36" s="33">
        <v>502.76</v>
      </c>
      <c r="H36" s="22">
        <v>0.18310000000000001</v>
      </c>
      <c r="I36" s="8">
        <v>25.557163806033373</v>
      </c>
      <c r="J36" s="1"/>
      <c r="K36" s="4"/>
      <c r="L36" s="4"/>
      <c r="M36" s="5"/>
    </row>
    <row r="37" spans="3:13" x14ac:dyDescent="0.25">
      <c r="C37" s="37" t="s">
        <v>165</v>
      </c>
      <c r="E37" t="s">
        <v>166</v>
      </c>
      <c r="F37" s="32" t="s">
        <v>145</v>
      </c>
      <c r="G37" s="33">
        <v>502.38</v>
      </c>
      <c r="H37" s="22">
        <v>0.18310000000000001</v>
      </c>
      <c r="I37" s="32"/>
      <c r="J37" s="1"/>
      <c r="K37" s="4"/>
      <c r="L37" s="4"/>
      <c r="M37" s="5"/>
    </row>
    <row r="38" spans="3:13" x14ac:dyDescent="0.25">
      <c r="C38" s="37" t="s">
        <v>167</v>
      </c>
      <c r="E38" t="s">
        <v>168</v>
      </c>
      <c r="F38" s="32" t="s">
        <v>162</v>
      </c>
      <c r="G38" s="33">
        <v>604.53</v>
      </c>
      <c r="H38" s="22">
        <v>0.1719</v>
      </c>
      <c r="I38" s="32">
        <v>23.807708735787102</v>
      </c>
      <c r="J38" s="1"/>
      <c r="K38" s="4"/>
      <c r="L38" s="4"/>
      <c r="M38" s="5"/>
    </row>
    <row r="39" spans="3:13" x14ac:dyDescent="0.25">
      <c r="C39" s="37" t="s">
        <v>169</v>
      </c>
      <c r="E39" t="s">
        <v>170</v>
      </c>
      <c r="F39" s="32" t="s">
        <v>161</v>
      </c>
      <c r="G39" s="33">
        <v>641.38</v>
      </c>
      <c r="H39" s="22">
        <v>0.1903</v>
      </c>
      <c r="I39" s="32"/>
      <c r="J39" s="1"/>
      <c r="K39" s="4"/>
      <c r="L39" s="4"/>
      <c r="M39" s="5"/>
    </row>
    <row r="40" spans="3:13" x14ac:dyDescent="0.25">
      <c r="C40" s="37" t="s">
        <v>171</v>
      </c>
      <c r="E40" t="s">
        <v>172</v>
      </c>
      <c r="F40" s="32" t="s">
        <v>162</v>
      </c>
      <c r="G40" s="33">
        <v>538.41999999999996</v>
      </c>
      <c r="H40" s="22">
        <v>0.17119999999999999</v>
      </c>
      <c r="I40" s="32">
        <v>24.79586237814059</v>
      </c>
      <c r="J40" s="1"/>
      <c r="K40" s="4"/>
      <c r="L40" s="4"/>
      <c r="M40" s="5"/>
    </row>
    <row r="41" spans="3:13" x14ac:dyDescent="0.25">
      <c r="C41" s="37" t="s">
        <v>173</v>
      </c>
      <c r="E41" t="s">
        <v>174</v>
      </c>
      <c r="F41" s="32" t="s">
        <v>145</v>
      </c>
      <c r="G41" s="33">
        <v>552.39</v>
      </c>
      <c r="H41" s="22">
        <v>0.1847</v>
      </c>
      <c r="I41" s="32"/>
      <c r="J41" s="1"/>
      <c r="K41" s="4"/>
      <c r="L41" s="4"/>
      <c r="M41" s="5"/>
    </row>
    <row r="42" spans="3:13" x14ac:dyDescent="0.25">
      <c r="C42" s="37" t="s">
        <v>167</v>
      </c>
      <c r="E42" t="s">
        <v>168</v>
      </c>
      <c r="F42" s="32" t="s">
        <v>162</v>
      </c>
      <c r="G42" s="33">
        <v>604.53</v>
      </c>
      <c r="H42" s="22">
        <v>0.1719</v>
      </c>
      <c r="I42" s="32">
        <v>23.807708735787102</v>
      </c>
      <c r="J42" s="1"/>
      <c r="K42" s="4"/>
      <c r="L42" s="4"/>
      <c r="M42" s="5"/>
    </row>
    <row r="43" spans="3:13" x14ac:dyDescent="0.25">
      <c r="C43" s="37" t="s">
        <v>175</v>
      </c>
      <c r="E43" t="s">
        <v>176</v>
      </c>
      <c r="F43" s="32" t="s">
        <v>145</v>
      </c>
      <c r="G43" s="33">
        <v>474.06</v>
      </c>
      <c r="H43" s="22">
        <v>0.18940000000000001</v>
      </c>
      <c r="I43" s="32"/>
      <c r="J43" s="1"/>
      <c r="K43" s="4"/>
      <c r="L43" s="4"/>
      <c r="M43" s="5"/>
    </row>
    <row r="44" spans="3:13" x14ac:dyDescent="0.25">
      <c r="C44" s="37" t="s">
        <v>171</v>
      </c>
      <c r="E44" t="s">
        <v>172</v>
      </c>
      <c r="F44" s="32" t="s">
        <v>162</v>
      </c>
      <c r="G44" s="33">
        <v>538.41999999999996</v>
      </c>
      <c r="H44" s="22">
        <v>0.17119999999999999</v>
      </c>
      <c r="I44" s="32">
        <v>24.79586237814059</v>
      </c>
      <c r="J44" s="1"/>
      <c r="K44" s="4"/>
      <c r="L44" s="4"/>
      <c r="M44" s="5"/>
    </row>
    <row r="45" spans="3:13" x14ac:dyDescent="0.25">
      <c r="C45" s="37" t="s">
        <v>177</v>
      </c>
      <c r="E45" t="s">
        <v>178</v>
      </c>
      <c r="F45" s="32" t="s">
        <v>145</v>
      </c>
      <c r="G45" s="33">
        <v>554.22</v>
      </c>
      <c r="H45" s="22">
        <v>0.16270000000000001</v>
      </c>
      <c r="I45" s="32"/>
      <c r="J45" s="1"/>
      <c r="K45" s="4"/>
      <c r="L45" s="4"/>
      <c r="M45" s="5"/>
    </row>
    <row r="46" spans="3:13" x14ac:dyDescent="0.25">
      <c r="C46" s="38"/>
      <c r="F46" s="32"/>
      <c r="G46" s="33"/>
      <c r="H46" s="22"/>
      <c r="I46" s="32"/>
      <c r="J46" s="1"/>
      <c r="K46" s="4"/>
      <c r="L46" s="4"/>
      <c r="M46" s="5"/>
    </row>
    <row r="47" spans="3:13" x14ac:dyDescent="0.25">
      <c r="C47" s="37" t="s">
        <v>151</v>
      </c>
      <c r="F47" s="32" t="s">
        <v>85</v>
      </c>
      <c r="G47" s="33">
        <v>446.87</v>
      </c>
      <c r="H47" s="22">
        <v>0.21959999999999999</v>
      </c>
      <c r="I47" s="32"/>
      <c r="J47" s="1"/>
      <c r="K47" s="4"/>
      <c r="L47" s="4"/>
      <c r="M47" s="1"/>
    </row>
    <row r="48" spans="3:13" x14ac:dyDescent="0.25">
      <c r="C48" s="37"/>
      <c r="F48" s="32"/>
      <c r="G48" s="33"/>
      <c r="H48" s="22"/>
      <c r="I48" s="32"/>
      <c r="J48" s="1"/>
      <c r="K48" s="4"/>
      <c r="L48" s="4"/>
      <c r="M48" s="1"/>
    </row>
    <row r="49" spans="3:13" x14ac:dyDescent="0.25">
      <c r="C49" s="37" t="s">
        <v>34</v>
      </c>
      <c r="D49" s="37" t="s">
        <v>153</v>
      </c>
      <c r="G49" s="10">
        <v>473.36</v>
      </c>
      <c r="H49" s="9">
        <v>0.1822</v>
      </c>
      <c r="I49" s="1"/>
      <c r="J49" s="1"/>
      <c r="K49" s="4"/>
      <c r="L49" s="4"/>
      <c r="M49" s="1"/>
    </row>
    <row r="50" spans="3:13" x14ac:dyDescent="0.25">
      <c r="C50" s="37" t="s">
        <v>147</v>
      </c>
      <c r="D50" s="37" t="s">
        <v>154</v>
      </c>
      <c r="F50" s="32" t="s">
        <v>86</v>
      </c>
      <c r="G50" s="10">
        <v>264.7</v>
      </c>
      <c r="H50" s="9">
        <v>0.2397</v>
      </c>
      <c r="I50" s="32"/>
      <c r="J50" s="1"/>
      <c r="K50" s="4"/>
      <c r="L50" s="4"/>
      <c r="M50" s="1"/>
    </row>
    <row r="51" spans="3:13" x14ac:dyDescent="0.25">
      <c r="C51" s="37" t="s">
        <v>148</v>
      </c>
      <c r="D51" s="37" t="s">
        <v>155</v>
      </c>
      <c r="F51" s="32" t="s">
        <v>86</v>
      </c>
      <c r="G51" s="33">
        <v>253.36</v>
      </c>
      <c r="H51" s="22">
        <v>2.1499999999999998E-2</v>
      </c>
      <c r="I51" s="32"/>
      <c r="J51" s="1"/>
      <c r="K51" s="4"/>
      <c r="L51" s="4"/>
      <c r="M51" s="1"/>
    </row>
    <row r="52" spans="3:13" x14ac:dyDescent="0.25">
      <c r="C52" s="37" t="s">
        <v>149</v>
      </c>
      <c r="D52" s="37" t="s">
        <v>156</v>
      </c>
      <c r="F52" s="32" t="s">
        <v>99</v>
      </c>
      <c r="G52" s="10">
        <v>305.89999999999998</v>
      </c>
      <c r="H52" s="9">
        <v>2.0500000000000001E-2</v>
      </c>
      <c r="I52" s="32"/>
      <c r="J52" s="1"/>
      <c r="K52" s="4"/>
      <c r="L52" s="4"/>
      <c r="M52" s="1"/>
    </row>
    <row r="53" spans="3:13" x14ac:dyDescent="0.25">
      <c r="C53" s="37" t="s">
        <v>150</v>
      </c>
      <c r="D53" s="37" t="s">
        <v>157</v>
      </c>
      <c r="F53" s="32" t="s">
        <v>146</v>
      </c>
      <c r="G53" s="33">
        <v>276.95</v>
      </c>
      <c r="H53" s="22">
        <v>3.0700000000000002E-2</v>
      </c>
      <c r="I53" s="32"/>
    </row>
    <row r="54" spans="3:13" x14ac:dyDescent="0.25">
      <c r="C54" s="37" t="s">
        <v>158</v>
      </c>
      <c r="D54" s="37" t="s">
        <v>159</v>
      </c>
      <c r="F54" s="32" t="s">
        <v>99</v>
      </c>
      <c r="G54" s="33">
        <v>366.52</v>
      </c>
      <c r="H54" s="22">
        <v>0.19350000000000001</v>
      </c>
      <c r="I54" s="8">
        <v>28.87135648530397</v>
      </c>
    </row>
    <row r="55" spans="3:13" x14ac:dyDescent="0.25">
      <c r="C55" s="37" t="s">
        <v>180</v>
      </c>
      <c r="D55" s="37" t="s">
        <v>181</v>
      </c>
      <c r="F55" s="35" t="s">
        <v>55</v>
      </c>
      <c r="G55" s="36">
        <v>506.84</v>
      </c>
      <c r="H55" s="22">
        <v>0.24790000000000001</v>
      </c>
      <c r="I55" s="8">
        <v>23.916861503214108</v>
      </c>
    </row>
    <row r="56" spans="3:13" x14ac:dyDescent="0.25">
      <c r="C56" s="37"/>
      <c r="F56" s="32"/>
      <c r="G56" s="10"/>
      <c r="H56" s="9"/>
      <c r="I56" s="32"/>
    </row>
    <row r="57" spans="3:13" x14ac:dyDescent="0.25">
      <c r="C57" s="37"/>
      <c r="F57" s="32"/>
      <c r="G57" s="33"/>
      <c r="H57" s="22"/>
      <c r="I57" s="32"/>
    </row>
    <row r="58" spans="3:13" x14ac:dyDescent="0.25">
      <c r="C58" s="37"/>
      <c r="G58" s="10"/>
      <c r="H58" s="9"/>
    </row>
    <row r="59" spans="3:13" x14ac:dyDescent="0.25">
      <c r="C59" s="37"/>
      <c r="F59" s="32"/>
      <c r="G59" s="33"/>
      <c r="H59" s="22"/>
      <c r="I59" s="32"/>
    </row>
    <row r="60" spans="3:13" x14ac:dyDescent="0.25">
      <c r="C60" s="38"/>
      <c r="H60" s="1"/>
      <c r="I60" s="1"/>
    </row>
    <row r="61" spans="3:13" x14ac:dyDescent="0.25">
      <c r="C61" s="37"/>
      <c r="F61" s="32"/>
      <c r="G61" s="33"/>
      <c r="H61" s="22"/>
      <c r="I61" s="32"/>
    </row>
    <row r="62" spans="3:13" x14ac:dyDescent="0.25">
      <c r="H62" s="1"/>
      <c r="I62" s="1"/>
    </row>
    <row r="63" spans="3:13" x14ac:dyDescent="0.25">
      <c r="C63" s="37"/>
      <c r="F63" s="32"/>
      <c r="G63" s="10"/>
      <c r="H63" s="9"/>
      <c r="I63" s="32"/>
    </row>
    <row r="64" spans="3:13" x14ac:dyDescent="0.25">
      <c r="C64" s="37"/>
      <c r="F64" s="32"/>
      <c r="G64" s="33"/>
      <c r="H64" s="22"/>
      <c r="I64" s="32"/>
    </row>
    <row r="65" spans="3:9" x14ac:dyDescent="0.25">
      <c r="C65" s="37"/>
      <c r="F65" s="32"/>
      <c r="G65" s="10"/>
      <c r="H65" s="9"/>
      <c r="I65" s="32"/>
    </row>
    <row r="66" spans="3:9" x14ac:dyDescent="0.25">
      <c r="C66" s="37"/>
      <c r="F66" s="32"/>
      <c r="G66" s="33"/>
      <c r="H66" s="22"/>
      <c r="I66" s="32"/>
    </row>
    <row r="67" spans="3:9" x14ac:dyDescent="0.25">
      <c r="C67" s="37"/>
      <c r="G67" s="10"/>
      <c r="H67" s="9"/>
    </row>
    <row r="68" spans="3:9" x14ac:dyDescent="0.25">
      <c r="C68" s="37"/>
      <c r="F68" s="32"/>
      <c r="G68" s="33"/>
      <c r="H68" s="22"/>
      <c r="I68" s="32"/>
    </row>
    <row r="69" spans="3:9" x14ac:dyDescent="0.25">
      <c r="C69" s="37"/>
      <c r="F69" s="32"/>
      <c r="G69" s="10"/>
      <c r="H69" s="9"/>
      <c r="I69" s="32"/>
    </row>
    <row r="70" spans="3:9" x14ac:dyDescent="0.25">
      <c r="C70" s="37"/>
      <c r="F70" s="32"/>
      <c r="G70" s="10"/>
      <c r="H70" s="9"/>
      <c r="I70" s="32"/>
    </row>
    <row r="71" spans="3:9" x14ac:dyDescent="0.25">
      <c r="C71" s="37"/>
      <c r="F71" s="32"/>
      <c r="G71" s="33"/>
      <c r="H71" s="22"/>
      <c r="I71" s="32"/>
    </row>
  </sheetData>
  <mergeCells count="10"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G1:G2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workbookViewId="0">
      <pane xSplit="2" topLeftCell="I1" activePane="topRight" state="frozen"/>
      <selection pane="topRight" activeCell="I1" sqref="I1:I2"/>
    </sheetView>
  </sheetViews>
  <sheetFormatPr defaultRowHeight="16.5" x14ac:dyDescent="0.25"/>
  <cols>
    <col min="1" max="1" width="25.625" customWidth="1"/>
    <col min="2" max="2" width="15.625" customWidth="1"/>
    <col min="3" max="3" width="17.375" customWidth="1"/>
    <col min="4" max="5" width="12.625" customWidth="1"/>
    <col min="6" max="6" width="14.625" customWidth="1"/>
    <col min="7" max="7" width="13.625" customWidth="1"/>
    <col min="8" max="8" width="25.625" customWidth="1"/>
    <col min="9" max="11" width="13.625" customWidth="1"/>
  </cols>
  <sheetData>
    <row r="1" spans="1:11" x14ac:dyDescent="0.25">
      <c r="A1" s="45" t="s">
        <v>31</v>
      </c>
      <c r="B1" s="48" t="s">
        <v>233</v>
      </c>
      <c r="C1" s="49" t="s">
        <v>34</v>
      </c>
      <c r="D1" s="49" t="s">
        <v>35</v>
      </c>
      <c r="E1" s="49" t="s">
        <v>20</v>
      </c>
      <c r="F1" s="49" t="s">
        <v>21</v>
      </c>
      <c r="G1" s="50"/>
      <c r="H1" s="47" t="s">
        <v>232</v>
      </c>
      <c r="I1" s="48" t="s">
        <v>234</v>
      </c>
      <c r="J1" s="50"/>
      <c r="K1" s="50"/>
    </row>
    <row r="2" spans="1:11" x14ac:dyDescent="0.25">
      <c r="A2" s="45" t="s">
        <v>32</v>
      </c>
      <c r="B2" s="48"/>
      <c r="C2" s="49"/>
      <c r="D2" s="49"/>
      <c r="E2" s="49"/>
      <c r="F2" s="49"/>
      <c r="G2" s="50"/>
      <c r="H2" s="47"/>
      <c r="I2" s="48"/>
      <c r="J2" s="50"/>
      <c r="K2" s="50"/>
    </row>
    <row r="3" spans="1:11" x14ac:dyDescent="0.25">
      <c r="A3" s="2" t="s">
        <v>34</v>
      </c>
      <c r="B3" s="8">
        <f>((D$3+E$3+F3)-C3)*627.5095</f>
        <v>29.152541045003403</v>
      </c>
      <c r="C3" s="2">
        <v>-830.89218635199995</v>
      </c>
      <c r="D3" s="2">
        <v>-99.766141338599994</v>
      </c>
      <c r="E3" s="2">
        <v>-329.46628915100001</v>
      </c>
      <c r="F3" s="2">
        <v>-401.61329833299999</v>
      </c>
      <c r="G3" s="1"/>
      <c r="H3" s="2" t="s">
        <v>213</v>
      </c>
      <c r="I3" s="8">
        <v>29.321390046299356</v>
      </c>
      <c r="J3" s="1"/>
      <c r="K3" s="1"/>
    </row>
    <row r="4" spans="1:11" x14ac:dyDescent="0.25">
      <c r="A4" s="2" t="s">
        <v>36</v>
      </c>
      <c r="B4" s="8">
        <f t="shared" ref="B4:B21" si="0">((D$3+E$3+F4)-C4)*627.5095</f>
        <v>29.705661803830861</v>
      </c>
      <c r="C4" s="2">
        <v>-930.16897606400005</v>
      </c>
      <c r="D4" s="2"/>
      <c r="E4" s="2"/>
      <c r="F4" s="2">
        <v>-500.889206591</v>
      </c>
      <c r="G4" s="1"/>
      <c r="H4" s="2" t="s">
        <v>214</v>
      </c>
      <c r="I4" s="8">
        <v>29.900550566766807</v>
      </c>
      <c r="J4" s="1"/>
      <c r="K4" s="1"/>
    </row>
    <row r="5" spans="1:11" x14ac:dyDescent="0.25">
      <c r="A5" s="2" t="s">
        <v>37</v>
      </c>
      <c r="B5" s="8">
        <f t="shared" si="0"/>
        <v>29.115622778645232</v>
      </c>
      <c r="C5" s="2">
        <v>-930.16991075600004</v>
      </c>
      <c r="D5" s="2"/>
      <c r="E5" s="2"/>
      <c r="F5" s="2">
        <v>-500.89108156999998</v>
      </c>
      <c r="G5" s="1"/>
      <c r="H5" s="2" t="s">
        <v>215</v>
      </c>
      <c r="I5" s="8">
        <v>29.323540521371044</v>
      </c>
      <c r="J5" s="1"/>
      <c r="K5" s="1"/>
    </row>
    <row r="6" spans="1:11" x14ac:dyDescent="0.25">
      <c r="A6" s="2" t="s">
        <v>38</v>
      </c>
      <c r="B6" s="8">
        <f t="shared" si="0"/>
        <v>28.870492467507827</v>
      </c>
      <c r="C6" s="2">
        <v>-930.16748354499998</v>
      </c>
      <c r="D6" s="2"/>
      <c r="E6" s="2"/>
      <c r="F6" s="2">
        <v>-500.88904499900002</v>
      </c>
      <c r="G6" s="1"/>
      <c r="H6" s="2" t="s">
        <v>216</v>
      </c>
      <c r="I6" s="8">
        <v>29.058860151768766</v>
      </c>
      <c r="J6" s="1"/>
      <c r="K6" s="1"/>
    </row>
    <row r="7" spans="1:11" x14ac:dyDescent="0.25">
      <c r="A7" s="2" t="s">
        <v>39</v>
      </c>
      <c r="B7" s="8">
        <f t="shared" si="0"/>
        <v>29.173901468349449</v>
      </c>
      <c r="C7" s="2">
        <v>-1290.52494228</v>
      </c>
      <c r="D7" s="2"/>
      <c r="E7" s="2"/>
      <c r="F7" s="2">
        <v>-861.24602022099998</v>
      </c>
      <c r="G7" s="1"/>
      <c r="H7" s="2" t="s">
        <v>217</v>
      </c>
      <c r="I7" s="8">
        <v>29.387166847124487</v>
      </c>
      <c r="J7" s="1"/>
      <c r="K7" s="1"/>
    </row>
    <row r="8" spans="1:11" x14ac:dyDescent="0.25">
      <c r="A8" s="2" t="s">
        <v>40</v>
      </c>
      <c r="B8" s="8">
        <f t="shared" si="0"/>
        <v>29.258628428695083</v>
      </c>
      <c r="C8" s="2">
        <v>-1290.5247175500001</v>
      </c>
      <c r="D8" s="2"/>
      <c r="E8" s="2"/>
      <c r="F8" s="2">
        <v>-861.24566046999996</v>
      </c>
      <c r="G8" s="1"/>
      <c r="H8" s="2" t="s">
        <v>218</v>
      </c>
      <c r="I8" s="8">
        <v>29.471869334430398</v>
      </c>
      <c r="J8" s="1"/>
      <c r="K8" s="1"/>
    </row>
    <row r="9" spans="1:11" x14ac:dyDescent="0.25">
      <c r="A9" s="2" t="s">
        <v>41</v>
      </c>
      <c r="B9" s="8">
        <f t="shared" si="0"/>
        <v>29.11422719743743</v>
      </c>
      <c r="C9" s="2">
        <v>-1290.5234804199999</v>
      </c>
      <c r="D9" s="2"/>
      <c r="E9" s="2"/>
      <c r="F9" s="2">
        <v>-861.24465345800002</v>
      </c>
      <c r="G9" s="1"/>
      <c r="H9" s="2" t="s">
        <v>219</v>
      </c>
      <c r="I9" s="8">
        <v>29.303465237444652</v>
      </c>
      <c r="J9" s="1"/>
      <c r="K9" s="1"/>
    </row>
    <row r="10" spans="1:11" x14ac:dyDescent="0.25">
      <c r="A10" s="2" t="s">
        <v>42</v>
      </c>
      <c r="B10" s="8">
        <f t="shared" si="0"/>
        <v>29.143091379216145</v>
      </c>
      <c r="C10" s="2">
        <v>-3404.5184841099999</v>
      </c>
      <c r="D10" s="2"/>
      <c r="E10" s="2"/>
      <c r="F10" s="2">
        <v>-2975.2396111500002</v>
      </c>
      <c r="G10" s="1"/>
      <c r="H10" s="2" t="s">
        <v>220</v>
      </c>
      <c r="I10" s="8">
        <v>29.351769663830996</v>
      </c>
      <c r="J10" s="1"/>
      <c r="K10" s="1"/>
    </row>
    <row r="11" spans="1:11" x14ac:dyDescent="0.25">
      <c r="A11" s="2" t="s">
        <v>43</v>
      </c>
      <c r="B11" s="8">
        <f t="shared" si="0"/>
        <v>29.292250387695816</v>
      </c>
      <c r="C11" s="2">
        <v>-3404.5183984700002</v>
      </c>
      <c r="D11" s="2"/>
      <c r="E11" s="2"/>
      <c r="F11" s="2">
        <v>-2975.23928781</v>
      </c>
      <c r="G11" s="1"/>
      <c r="H11" s="2" t="s">
        <v>221</v>
      </c>
      <c r="I11" s="8">
        <v>29.505704019042156</v>
      </c>
      <c r="J11" s="1"/>
      <c r="K11" s="1"/>
    </row>
    <row r="12" spans="1:11" x14ac:dyDescent="0.25">
      <c r="A12" s="2" t="s">
        <v>44</v>
      </c>
      <c r="B12" s="8">
        <f t="shared" si="0"/>
        <v>29.360862276208358</v>
      </c>
      <c r="C12" s="2">
        <v>-3404.51766864</v>
      </c>
      <c r="D12" s="2"/>
      <c r="E12" s="2"/>
      <c r="F12" s="2">
        <v>-2975.2384486400001</v>
      </c>
      <c r="G12" s="1"/>
      <c r="H12" s="2" t="s">
        <v>222</v>
      </c>
      <c r="I12" s="8">
        <v>29.563648246152969</v>
      </c>
      <c r="J12" s="1"/>
      <c r="K12" s="1"/>
    </row>
    <row r="13" spans="1:11" x14ac:dyDescent="0.25">
      <c r="A13" s="2" t="s">
        <v>45</v>
      </c>
      <c r="B13" s="8">
        <f t="shared" si="0"/>
        <v>29.050368693198823</v>
      </c>
      <c r="C13" s="2">
        <v>-870.22301855000001</v>
      </c>
      <c r="D13" s="2"/>
      <c r="E13" s="2"/>
      <c r="F13" s="2">
        <v>-440.94429335299998</v>
      </c>
      <c r="G13" s="1"/>
      <c r="H13" s="2" t="s">
        <v>223</v>
      </c>
      <c r="I13" s="8">
        <v>29.240175256721866</v>
      </c>
      <c r="J13" s="1"/>
      <c r="K13" s="1"/>
    </row>
    <row r="14" spans="1:11" x14ac:dyDescent="0.25">
      <c r="A14" s="2" t="s">
        <v>46</v>
      </c>
      <c r="B14" s="8">
        <f t="shared" si="0"/>
        <v>29.203273933083697</v>
      </c>
      <c r="C14" s="2">
        <v>-870.22382885800005</v>
      </c>
      <c r="D14" s="2"/>
      <c r="E14" s="2"/>
      <c r="F14" s="2">
        <v>-440.94485999099999</v>
      </c>
      <c r="G14" s="1"/>
      <c r="H14" s="2" t="s">
        <v>224</v>
      </c>
      <c r="I14" s="8">
        <v>29.950567466517466</v>
      </c>
      <c r="J14" s="1"/>
      <c r="K14" s="1"/>
    </row>
    <row r="15" spans="1:11" x14ac:dyDescent="0.25">
      <c r="A15" s="2" t="s">
        <v>47</v>
      </c>
      <c r="B15" s="8">
        <f t="shared" si="0"/>
        <v>28.577952558698751</v>
      </c>
      <c r="C15" s="2">
        <v>-870.22272364499997</v>
      </c>
      <c r="D15" s="2"/>
      <c r="E15" s="2"/>
      <c r="F15" s="2">
        <v>-440.94475129099999</v>
      </c>
      <c r="G15" s="1"/>
      <c r="H15" s="2" t="s">
        <v>225</v>
      </c>
      <c r="I15" s="8">
        <v>28.762316732312712</v>
      </c>
      <c r="J15" s="1"/>
      <c r="K15" s="1"/>
    </row>
    <row r="16" spans="1:11" x14ac:dyDescent="0.25">
      <c r="A16" s="2" t="s">
        <v>48</v>
      </c>
      <c r="B16" s="8">
        <f t="shared" si="0"/>
        <v>28.216892377579988</v>
      </c>
      <c r="C16" s="2">
        <v>-886.27263632100005</v>
      </c>
      <c r="D16" s="2"/>
      <c r="E16" s="2"/>
      <c r="F16" s="2">
        <v>-456.99523935299999</v>
      </c>
      <c r="G16" s="1"/>
      <c r="H16" s="2" t="s">
        <v>226</v>
      </c>
      <c r="I16" s="8">
        <v>28.403194928086137</v>
      </c>
      <c r="J16" s="1"/>
      <c r="K16" s="1"/>
    </row>
    <row r="17" spans="1:13" x14ac:dyDescent="0.25">
      <c r="A17" s="2" t="s">
        <v>49</v>
      </c>
      <c r="B17" s="8">
        <f t="shared" si="0"/>
        <v>29.219203889289094</v>
      </c>
      <c r="C17" s="2">
        <v>-886.27455603800001</v>
      </c>
      <c r="D17" s="2"/>
      <c r="E17" s="2"/>
      <c r="F17" s="2">
        <v>-456.99556178500001</v>
      </c>
      <c r="G17" s="1"/>
      <c r="H17" s="2" t="s">
        <v>227</v>
      </c>
      <c r="I17" s="8">
        <v>29.424146609476711</v>
      </c>
      <c r="J17" s="1"/>
      <c r="K17" s="1"/>
    </row>
    <row r="18" spans="1:13" x14ac:dyDescent="0.25">
      <c r="A18" s="2" t="s">
        <v>50</v>
      </c>
      <c r="B18" s="8">
        <f t="shared" si="0"/>
        <v>26.689280113141763</v>
      </c>
      <c r="C18" s="2">
        <v>-886.27093288699996</v>
      </c>
      <c r="D18" s="2"/>
      <c r="E18" s="2"/>
      <c r="F18" s="2">
        <v>-456.99597032399998</v>
      </c>
      <c r="G18" s="1"/>
      <c r="H18" s="2" t="s">
        <v>228</v>
      </c>
      <c r="I18" s="8">
        <v>26.884364031608548</v>
      </c>
      <c r="J18" s="1"/>
      <c r="K18" s="1"/>
    </row>
    <row r="19" spans="1:13" x14ac:dyDescent="0.25">
      <c r="A19" s="2" t="s">
        <v>51</v>
      </c>
      <c r="B19" s="8">
        <f t="shared" si="0"/>
        <v>28.969824711388068</v>
      </c>
      <c r="C19" s="2">
        <v>-906.14718335400005</v>
      </c>
      <c r="D19" s="2"/>
      <c r="E19" s="2"/>
      <c r="F19" s="2">
        <v>-476.86858651199998</v>
      </c>
      <c r="G19" s="1"/>
      <c r="H19" s="2" t="s">
        <v>229</v>
      </c>
      <c r="I19" s="8">
        <v>29.171777976257601</v>
      </c>
      <c r="J19" s="1"/>
      <c r="K19" s="1"/>
    </row>
    <row r="20" spans="1:13" x14ac:dyDescent="0.25">
      <c r="A20" s="2" t="s">
        <v>52</v>
      </c>
      <c r="B20" s="8">
        <f t="shared" si="0"/>
        <v>29.558419837217343</v>
      </c>
      <c r="C20" s="2">
        <v>-906.147735764</v>
      </c>
      <c r="D20" s="2"/>
      <c r="E20" s="2"/>
      <c r="F20" s="2">
        <v>-476.86820093599999</v>
      </c>
      <c r="G20" s="1"/>
      <c r="H20" s="2" t="s">
        <v>230</v>
      </c>
      <c r="I20" s="8">
        <v>29.762030354771142</v>
      </c>
      <c r="J20" s="1"/>
      <c r="K20" s="1"/>
    </row>
    <row r="21" spans="1:13" x14ac:dyDescent="0.25">
      <c r="A21" s="2" t="s">
        <v>53</v>
      </c>
      <c r="B21" s="8">
        <f t="shared" si="0"/>
        <v>27.773886985845557</v>
      </c>
      <c r="C21" s="2">
        <v>-906.14397007900004</v>
      </c>
      <c r="D21" s="2"/>
      <c r="E21" s="2"/>
      <c r="F21" s="2">
        <v>-476.86727908500001</v>
      </c>
      <c r="G21" s="1"/>
      <c r="H21" s="2" t="s">
        <v>231</v>
      </c>
      <c r="I21" s="8">
        <v>27.953920088893319</v>
      </c>
      <c r="J21" s="1"/>
      <c r="K21" s="1"/>
    </row>
    <row r="22" spans="1:13" x14ac:dyDescent="0.25"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3" x14ac:dyDescent="0.25"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3" x14ac:dyDescent="0.25"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3" x14ac:dyDescent="0.25"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3" x14ac:dyDescent="0.25">
      <c r="B26" s="1"/>
      <c r="C26" s="1"/>
      <c r="D26" s="1"/>
      <c r="E26" s="1"/>
      <c r="F26" s="1"/>
      <c r="G26" s="1"/>
      <c r="H26" s="1"/>
      <c r="I26" s="1"/>
      <c r="J26" s="1"/>
      <c r="K26" s="4"/>
      <c r="L26" s="4"/>
      <c r="M26" s="5"/>
    </row>
    <row r="27" spans="1:13" x14ac:dyDescent="0.25">
      <c r="B27" s="1"/>
      <c r="C27" s="1"/>
      <c r="D27" s="1"/>
      <c r="E27" s="1"/>
      <c r="F27" s="1"/>
      <c r="G27" s="1"/>
      <c r="H27" s="1"/>
      <c r="I27" s="1"/>
      <c r="J27" s="1"/>
      <c r="K27" s="4"/>
      <c r="L27" s="4"/>
      <c r="M27" s="5"/>
    </row>
    <row r="28" spans="1:13" x14ac:dyDescent="0.25">
      <c r="B28" s="1"/>
      <c r="C28" s="1"/>
      <c r="D28" s="1"/>
      <c r="E28" s="1"/>
      <c r="F28" s="1"/>
      <c r="G28" s="1"/>
      <c r="H28" s="1"/>
      <c r="I28" s="1"/>
      <c r="J28" s="1"/>
      <c r="K28" s="4"/>
      <c r="L28" s="4"/>
      <c r="M28" s="5"/>
    </row>
    <row r="29" spans="1:13" x14ac:dyDescent="0.25">
      <c r="B29" s="1"/>
      <c r="C29" s="1"/>
      <c r="D29" s="1"/>
      <c r="E29" s="1"/>
      <c r="F29" s="1"/>
      <c r="G29" s="1"/>
      <c r="H29" s="1"/>
      <c r="I29" s="1"/>
      <c r="J29" s="1"/>
      <c r="K29" s="4"/>
      <c r="L29" s="4"/>
      <c r="M29" s="5"/>
    </row>
    <row r="30" spans="1:13" x14ac:dyDescent="0.25">
      <c r="B30" s="1"/>
      <c r="C30" s="1"/>
      <c r="D30" s="1"/>
      <c r="E30" s="1"/>
      <c r="F30" s="1"/>
      <c r="G30" s="1"/>
      <c r="H30" s="1"/>
      <c r="I30" s="1"/>
      <c r="J30" s="1"/>
      <c r="K30" s="4"/>
      <c r="L30" s="4"/>
      <c r="M30" s="5"/>
    </row>
    <row r="31" spans="1:13" x14ac:dyDescent="0.25">
      <c r="H31" s="1"/>
      <c r="I31" s="1"/>
      <c r="J31" s="1"/>
      <c r="K31" s="4"/>
      <c r="L31" s="4"/>
      <c r="M31" s="5"/>
    </row>
    <row r="32" spans="1:13" x14ac:dyDescent="0.25">
      <c r="H32" s="1"/>
      <c r="I32" s="1"/>
      <c r="J32" s="1"/>
      <c r="K32" s="4"/>
      <c r="L32" s="4"/>
      <c r="M32" s="5"/>
    </row>
    <row r="33" spans="8:13" x14ac:dyDescent="0.25">
      <c r="H33" s="1"/>
      <c r="I33" s="1"/>
      <c r="J33" s="1"/>
      <c r="K33" s="4"/>
      <c r="L33" s="4"/>
      <c r="M33" s="5"/>
    </row>
    <row r="34" spans="8:13" x14ac:dyDescent="0.25">
      <c r="H34" s="1"/>
      <c r="I34" s="1"/>
      <c r="J34" s="1"/>
      <c r="K34" s="4"/>
      <c r="L34" s="4"/>
      <c r="M34" s="5"/>
    </row>
    <row r="35" spans="8:13" x14ac:dyDescent="0.25">
      <c r="H35" s="1"/>
      <c r="I35" s="1"/>
      <c r="J35" s="1"/>
      <c r="K35" s="4"/>
      <c r="L35" s="4"/>
      <c r="M35" s="5"/>
    </row>
    <row r="36" spans="8:13" x14ac:dyDescent="0.25">
      <c r="H36" s="1"/>
      <c r="I36" s="1"/>
      <c r="J36" s="1"/>
      <c r="K36" s="4"/>
      <c r="L36" s="4"/>
      <c r="M36" s="5"/>
    </row>
    <row r="37" spans="8:13" x14ac:dyDescent="0.25">
      <c r="H37" s="1"/>
      <c r="I37" s="1"/>
      <c r="J37" s="1"/>
      <c r="K37" s="4"/>
      <c r="L37" s="4"/>
      <c r="M37" s="5"/>
    </row>
    <row r="38" spans="8:13" x14ac:dyDescent="0.25">
      <c r="H38" s="1"/>
      <c r="I38" s="1"/>
      <c r="J38" s="1"/>
      <c r="K38" s="4"/>
      <c r="L38" s="4"/>
      <c r="M38" s="5"/>
    </row>
    <row r="39" spans="8:13" x14ac:dyDescent="0.25">
      <c r="H39" s="1"/>
      <c r="I39" s="1"/>
      <c r="J39" s="1"/>
      <c r="K39" s="4"/>
      <c r="L39" s="4"/>
      <c r="M39" s="1"/>
    </row>
    <row r="40" spans="8:13" x14ac:dyDescent="0.25">
      <c r="H40" s="1"/>
      <c r="I40" s="1"/>
      <c r="J40" s="1"/>
      <c r="K40" s="4"/>
      <c r="L40" s="4"/>
      <c r="M40" s="1"/>
    </row>
    <row r="41" spans="8:13" x14ac:dyDescent="0.25">
      <c r="H41" s="1"/>
      <c r="I41" s="1"/>
      <c r="J41" s="1"/>
      <c r="K41" s="4"/>
      <c r="L41" s="4"/>
      <c r="M41" s="1"/>
    </row>
    <row r="42" spans="8:13" x14ac:dyDescent="0.25">
      <c r="H42" s="1"/>
      <c r="I42" s="1"/>
      <c r="J42" s="1"/>
      <c r="K42" s="4"/>
      <c r="L42" s="4"/>
      <c r="M42" s="1"/>
    </row>
    <row r="43" spans="8:13" x14ac:dyDescent="0.25">
      <c r="H43" s="1"/>
      <c r="I43" s="1"/>
      <c r="J43" s="1"/>
      <c r="K43" s="4"/>
      <c r="L43" s="4"/>
      <c r="M43" s="1"/>
    </row>
    <row r="44" spans="8:13" x14ac:dyDescent="0.25">
      <c r="H44" s="1"/>
      <c r="I44" s="1"/>
      <c r="J44" s="1"/>
      <c r="K44" s="4"/>
      <c r="L44" s="4"/>
      <c r="M44" s="1"/>
    </row>
  </sheetData>
  <mergeCells count="10"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G1:G2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5:F88"/>
  <sheetViews>
    <sheetView topLeftCell="A73" workbookViewId="0">
      <selection activeCell="I89" sqref="I89"/>
    </sheetView>
  </sheetViews>
  <sheetFormatPr defaultRowHeight="16.5" x14ac:dyDescent="0.25"/>
  <cols>
    <col min="1" max="1" width="23.625" customWidth="1"/>
    <col min="2" max="2" width="16.125" customWidth="1"/>
    <col min="3" max="3" width="15.625" customWidth="1"/>
    <col min="4" max="6" width="13.625" customWidth="1"/>
  </cols>
  <sheetData>
    <row r="75" spans="1:6" x14ac:dyDescent="0.25">
      <c r="A75" s="39" t="s">
        <v>29</v>
      </c>
      <c r="B75" s="48" t="s">
        <v>22</v>
      </c>
      <c r="C75" s="49" t="s">
        <v>182</v>
      </c>
      <c r="D75" s="49" t="s">
        <v>35</v>
      </c>
      <c r="E75" s="49" t="s">
        <v>20</v>
      </c>
      <c r="F75" s="49" t="s">
        <v>71</v>
      </c>
    </row>
    <row r="76" spans="1:6" x14ac:dyDescent="0.25">
      <c r="A76" s="39" t="s">
        <v>30</v>
      </c>
      <c r="B76" s="48"/>
      <c r="C76" s="49"/>
      <c r="D76" s="49"/>
      <c r="E76" s="49"/>
      <c r="F76" s="49"/>
    </row>
    <row r="77" spans="1:6" x14ac:dyDescent="0.25">
      <c r="A77" s="40" t="s">
        <v>183</v>
      </c>
      <c r="B77" s="43">
        <f>((D$77+E$77+F77)-C77)*627.5095</f>
        <v>26.395834017858984</v>
      </c>
      <c r="C77" s="42">
        <v>-846.80379555699994</v>
      </c>
      <c r="D77" s="2">
        <v>-99.739496082700001</v>
      </c>
      <c r="E77" s="2">
        <v>-329.45906388700001</v>
      </c>
      <c r="F77" s="42">
        <v>-417.56317115000002</v>
      </c>
    </row>
    <row r="78" spans="1:6" x14ac:dyDescent="0.25">
      <c r="A78" s="40" t="s">
        <v>184</v>
      </c>
      <c r="B78" s="43">
        <f>((D$77+E$77+F78)-C78)*627.5095</f>
        <v>26.233081898950367</v>
      </c>
      <c r="C78" s="42">
        <v>-846.79331992799996</v>
      </c>
      <c r="D78" s="42"/>
      <c r="E78" s="42"/>
      <c r="F78" s="42">
        <v>-417.55295488299998</v>
      </c>
    </row>
    <row r="79" spans="1:6" x14ac:dyDescent="0.25">
      <c r="A79" s="40" t="s">
        <v>185</v>
      </c>
      <c r="B79" s="43">
        <f>((D$77+E$77+F79)-C79)*627.5095</f>
        <v>26.109800755087704</v>
      </c>
      <c r="C79" s="42">
        <v>-846.79725046099998</v>
      </c>
      <c r="D79" s="42"/>
      <c r="E79" s="42"/>
      <c r="F79" s="42">
        <v>-417.55708187699997</v>
      </c>
    </row>
    <row r="80" spans="1:6" x14ac:dyDescent="0.25">
      <c r="A80" s="40" t="s">
        <v>186</v>
      </c>
      <c r="B80" s="43">
        <f t="shared" ref="B80:B85" si="0">((D$77+E$77+F80)-C80)*627.5095</f>
        <v>26.151977551161025</v>
      </c>
      <c r="C80" s="42">
        <v>-846.79273150100005</v>
      </c>
      <c r="D80" s="42"/>
      <c r="E80" s="42"/>
      <c r="F80" s="42">
        <v>-417.55249570400002</v>
      </c>
    </row>
    <row r="81" spans="1:6" x14ac:dyDescent="0.25">
      <c r="A81" s="40" t="s">
        <v>187</v>
      </c>
      <c r="B81" s="43">
        <f t="shared" si="0"/>
        <v>25.187051172863214</v>
      </c>
      <c r="C81" s="42">
        <v>-846.80424622999999</v>
      </c>
      <c r="D81" s="42"/>
      <c r="E81" s="42"/>
      <c r="F81" s="42">
        <v>-417.56554814100002</v>
      </c>
    </row>
    <row r="82" spans="1:6" x14ac:dyDescent="0.25">
      <c r="A82" s="41" t="s">
        <v>189</v>
      </c>
      <c r="B82" s="43">
        <f t="shared" si="0"/>
        <v>25.248531416136355</v>
      </c>
      <c r="C82" s="42">
        <v>-862.839923946</v>
      </c>
      <c r="D82" s="42"/>
      <c r="E82" s="42"/>
      <c r="F82" s="42">
        <v>-433.60112788200001</v>
      </c>
    </row>
    <row r="83" spans="1:6" x14ac:dyDescent="0.25">
      <c r="A83" s="42" t="s">
        <v>188</v>
      </c>
      <c r="B83" s="43">
        <f t="shared" si="0"/>
        <v>272113.58463258483</v>
      </c>
      <c r="C83" s="42">
        <v>-862.83914171799995</v>
      </c>
      <c r="D83" s="42"/>
      <c r="E83" s="42"/>
      <c r="F83" s="42"/>
    </row>
    <row r="84" spans="1:6" x14ac:dyDescent="0.25">
      <c r="A84" s="2" t="s">
        <v>190</v>
      </c>
      <c r="B84" s="43">
        <f t="shared" si="0"/>
        <v>18.551365368886078</v>
      </c>
      <c r="C84" s="2">
        <v>-1029.28292719</v>
      </c>
      <c r="D84" s="2"/>
      <c r="E84" s="2"/>
      <c r="F84" s="2">
        <v>-600.05480373900002</v>
      </c>
    </row>
    <row r="85" spans="1:6" x14ac:dyDescent="0.25">
      <c r="A85" s="2" t="s">
        <v>191</v>
      </c>
      <c r="B85" s="43">
        <f t="shared" si="0"/>
        <v>22.290533209342509</v>
      </c>
      <c r="C85" s="2">
        <v>-930.01602860200001</v>
      </c>
      <c r="D85" s="2"/>
      <c r="E85" s="2"/>
      <c r="F85" s="2">
        <v>-500.78194640800001</v>
      </c>
    </row>
    <row r="86" spans="1:6" x14ac:dyDescent="0.25">
      <c r="A86" s="2"/>
      <c r="B86" s="2"/>
      <c r="C86" s="2"/>
      <c r="D86" s="2"/>
      <c r="E86" s="2"/>
      <c r="F86" s="2"/>
    </row>
    <row r="87" spans="1:6" x14ac:dyDescent="0.25">
      <c r="A87" s="2"/>
      <c r="B87" s="2"/>
      <c r="C87" s="2"/>
      <c r="D87" s="2"/>
      <c r="E87" s="2"/>
      <c r="F87" s="2"/>
    </row>
    <row r="88" spans="1:6" x14ac:dyDescent="0.25">
      <c r="A88" s="2"/>
      <c r="B88" s="2"/>
      <c r="C88" s="2"/>
      <c r="D88" s="2"/>
      <c r="E88" s="2"/>
      <c r="F88" s="2"/>
    </row>
  </sheetData>
  <mergeCells count="5">
    <mergeCell ref="B75:B76"/>
    <mergeCell ref="C75:C76"/>
    <mergeCell ref="D75:D76"/>
    <mergeCell ref="E75:E76"/>
    <mergeCell ref="F75:F76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6" workbookViewId="0">
      <selection activeCell="H93" sqref="H93"/>
    </sheetView>
  </sheetViews>
  <sheetFormatPr defaultRowHeight="16.5" x14ac:dyDescent="0.25"/>
  <sheetData/>
  <phoneticPr fontId="1" type="noConversion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workbookViewId="0">
      <pane xSplit="2" topLeftCell="C1" activePane="topRight" state="frozen"/>
      <selection pane="topRight" activeCell="B21" sqref="B3:B21"/>
    </sheetView>
  </sheetViews>
  <sheetFormatPr defaultRowHeight="16.5" x14ac:dyDescent="0.25"/>
  <cols>
    <col min="1" max="1" width="25.625" customWidth="1"/>
    <col min="2" max="2" width="15.625" customWidth="1"/>
    <col min="3" max="3" width="17.375" customWidth="1"/>
    <col min="4" max="5" width="12.625" customWidth="1"/>
    <col min="6" max="6" width="14.625" customWidth="1"/>
    <col min="7" max="11" width="13.625" customWidth="1"/>
  </cols>
  <sheetData>
    <row r="1" spans="1:11" x14ac:dyDescent="0.25">
      <c r="A1" s="7" t="s">
        <v>31</v>
      </c>
      <c r="B1" s="48" t="s">
        <v>22</v>
      </c>
      <c r="C1" s="49" t="s">
        <v>34</v>
      </c>
      <c r="D1" s="49" t="s">
        <v>35</v>
      </c>
      <c r="E1" s="49" t="s">
        <v>20</v>
      </c>
      <c r="F1" s="49" t="s">
        <v>21</v>
      </c>
      <c r="G1" s="47" t="s">
        <v>24</v>
      </c>
      <c r="H1" s="47" t="s">
        <v>26</v>
      </c>
      <c r="I1" s="47" t="s">
        <v>27</v>
      </c>
      <c r="J1" s="47" t="s">
        <v>25</v>
      </c>
      <c r="K1" s="47" t="s">
        <v>28</v>
      </c>
    </row>
    <row r="2" spans="1:11" x14ac:dyDescent="0.25">
      <c r="A2" s="7" t="s">
        <v>32</v>
      </c>
      <c r="B2" s="48"/>
      <c r="C2" s="49"/>
      <c r="D2" s="49"/>
      <c r="E2" s="49"/>
      <c r="F2" s="49"/>
      <c r="G2" s="47"/>
      <c r="H2" s="47"/>
      <c r="I2" s="47"/>
      <c r="J2" s="47"/>
      <c r="K2" s="47"/>
    </row>
    <row r="3" spans="1:11" ht="19.5" x14ac:dyDescent="0.25">
      <c r="A3" s="2" t="s">
        <v>34</v>
      </c>
      <c r="B3" s="8">
        <f>((D$3+E$3+F3)-C3)*627.5095</f>
        <v>29.321390046299356</v>
      </c>
      <c r="C3" s="2">
        <v>-830.893186098</v>
      </c>
      <c r="D3" s="2">
        <v>-99.766141338599994</v>
      </c>
      <c r="E3" s="2">
        <v>-329.46628915100001</v>
      </c>
      <c r="F3" s="2">
        <v>-401.61402900100001</v>
      </c>
      <c r="G3" s="1"/>
      <c r="H3" s="2" t="s">
        <v>33</v>
      </c>
      <c r="I3" s="1"/>
      <c r="J3" s="1"/>
      <c r="K3" s="1"/>
    </row>
    <row r="4" spans="1:11" x14ac:dyDescent="0.25">
      <c r="A4" s="2" t="s">
        <v>36</v>
      </c>
      <c r="B4" s="8">
        <f t="shared" ref="B4:B21" si="0">((D$3+E$3+F4)-C4)*627.5095</f>
        <v>29.900550566766807</v>
      </c>
      <c r="C4" s="2">
        <v>-930.17001328699996</v>
      </c>
      <c r="D4" s="2"/>
      <c r="E4" s="2"/>
      <c r="F4" s="2">
        <v>-500.88993323900002</v>
      </c>
      <c r="G4" s="1"/>
      <c r="H4" s="1"/>
      <c r="I4" s="1"/>
      <c r="J4" s="1"/>
      <c r="K4" s="1"/>
    </row>
    <row r="5" spans="1:11" x14ac:dyDescent="0.25">
      <c r="A5" s="2" t="s">
        <v>37</v>
      </c>
      <c r="B5" s="8">
        <f t="shared" si="0"/>
        <v>29.323540521371044</v>
      </c>
      <c r="C5" s="2">
        <v>-930.17096057900005</v>
      </c>
      <c r="D5" s="2"/>
      <c r="E5" s="2"/>
      <c r="F5" s="2">
        <v>-500.89180005499998</v>
      </c>
      <c r="G5" s="1"/>
      <c r="H5" s="1"/>
      <c r="I5" s="1"/>
      <c r="J5" s="1"/>
      <c r="K5" s="1"/>
    </row>
    <row r="6" spans="1:11" x14ac:dyDescent="0.25">
      <c r="A6" s="2" t="s">
        <v>38</v>
      </c>
      <c r="B6" s="8">
        <f t="shared" si="0"/>
        <v>29.058860151768766</v>
      </c>
      <c r="C6" s="2">
        <v>-930.16851153100004</v>
      </c>
      <c r="D6" s="2"/>
      <c r="E6" s="2"/>
      <c r="F6" s="2">
        <v>-500.88977280199998</v>
      </c>
      <c r="G6" s="1"/>
      <c r="H6" s="1"/>
      <c r="I6" s="1"/>
      <c r="J6" s="1"/>
      <c r="K6" s="1"/>
    </row>
    <row r="7" spans="1:11" x14ac:dyDescent="0.25">
      <c r="A7" s="2" t="s">
        <v>39</v>
      </c>
      <c r="B7" s="8">
        <f t="shared" si="0"/>
        <v>29.387166847124487</v>
      </c>
      <c r="C7" s="2">
        <v>-1290.52599295</v>
      </c>
      <c r="D7" s="2"/>
      <c r="E7" s="2"/>
      <c r="F7" s="2">
        <v>-861.24673103099997</v>
      </c>
      <c r="G7" s="1"/>
      <c r="H7" s="1"/>
      <c r="I7" s="1"/>
      <c r="J7" s="1"/>
      <c r="K7" s="1"/>
    </row>
    <row r="8" spans="1:11" x14ac:dyDescent="0.25">
      <c r="A8" s="2" t="s">
        <v>40</v>
      </c>
      <c r="B8" s="8">
        <f t="shared" si="0"/>
        <v>29.471869334430398</v>
      </c>
      <c r="C8" s="2">
        <v>-1290.5257663499999</v>
      </c>
      <c r="D8" s="2"/>
      <c r="E8" s="2"/>
      <c r="F8" s="2">
        <v>-861.24636944899999</v>
      </c>
      <c r="G8" s="1"/>
      <c r="H8" s="1"/>
      <c r="I8" s="1"/>
      <c r="J8" s="1"/>
      <c r="K8" s="1"/>
    </row>
    <row r="9" spans="1:11" x14ac:dyDescent="0.25">
      <c r="A9" s="2" t="s">
        <v>41</v>
      </c>
      <c r="B9" s="8">
        <f t="shared" si="0"/>
        <v>29.303465237444652</v>
      </c>
      <c r="C9" s="2">
        <v>-1290.5244983</v>
      </c>
      <c r="D9" s="2"/>
      <c r="E9" s="2"/>
      <c r="F9" s="2">
        <v>-861.24536976800005</v>
      </c>
      <c r="G9" s="1"/>
      <c r="H9" s="1"/>
      <c r="I9" s="1"/>
      <c r="J9" s="1"/>
      <c r="K9" s="1"/>
    </row>
    <row r="10" spans="1:11" x14ac:dyDescent="0.25">
      <c r="A10" s="2" t="s">
        <v>42</v>
      </c>
      <c r="B10" s="8">
        <f t="shared" si="0"/>
        <v>29.351769663830996</v>
      </c>
      <c r="C10" s="2">
        <v>-3404.5195065500002</v>
      </c>
      <c r="D10" s="2"/>
      <c r="E10" s="2"/>
      <c r="F10" s="2">
        <v>-2975.2403010399998</v>
      </c>
      <c r="G10" s="1"/>
      <c r="H10" s="1"/>
      <c r="I10" s="1"/>
      <c r="J10" s="1"/>
      <c r="K10" s="1"/>
    </row>
    <row r="11" spans="1:11" x14ac:dyDescent="0.25">
      <c r="A11" s="2" t="s">
        <v>43</v>
      </c>
      <c r="B11" s="8">
        <f t="shared" si="0"/>
        <v>29.505704019042156</v>
      </c>
      <c r="C11" s="2">
        <v>-3404.5194261400002</v>
      </c>
      <c r="D11" s="2"/>
      <c r="E11" s="2"/>
      <c r="F11" s="2">
        <v>-2975.2399753200002</v>
      </c>
      <c r="G11" s="1"/>
      <c r="H11" s="1"/>
      <c r="I11" s="1"/>
      <c r="J11" s="1"/>
      <c r="K11" s="1"/>
    </row>
    <row r="12" spans="1:11" x14ac:dyDescent="0.25">
      <c r="A12" s="2" t="s">
        <v>44</v>
      </c>
      <c r="B12" s="8">
        <f t="shared" si="0"/>
        <v>29.563648246152969</v>
      </c>
      <c r="C12" s="2">
        <v>-3404.5186810599998</v>
      </c>
      <c r="D12" s="2"/>
      <c r="E12" s="2"/>
      <c r="F12" s="2">
        <v>-2975.2391379000001</v>
      </c>
      <c r="G12" s="1"/>
      <c r="H12" s="1"/>
      <c r="I12" s="1"/>
      <c r="J12" s="1"/>
      <c r="K12" s="1"/>
    </row>
    <row r="13" spans="1:11" x14ac:dyDescent="0.25">
      <c r="A13" s="2" t="s">
        <v>45</v>
      </c>
      <c r="B13" s="8">
        <f t="shared" si="0"/>
        <v>29.240175256721866</v>
      </c>
      <c r="C13" s="2">
        <v>-870.22412468899995</v>
      </c>
      <c r="D13" s="2"/>
      <c r="E13" s="2"/>
      <c r="F13" s="2">
        <v>-440.94509701599998</v>
      </c>
      <c r="G13" s="1"/>
      <c r="H13" s="1"/>
      <c r="I13" s="1"/>
      <c r="J13" s="1"/>
      <c r="K13" s="1"/>
    </row>
    <row r="14" spans="1:11" x14ac:dyDescent="0.25">
      <c r="A14" s="2" t="s">
        <v>46</v>
      </c>
      <c r="B14" s="8">
        <f t="shared" si="0"/>
        <v>29.950567466517466</v>
      </c>
      <c r="C14" s="2">
        <v>-870.22502238599998</v>
      </c>
      <c r="D14" s="2"/>
      <c r="E14" s="2"/>
      <c r="F14" s="2">
        <v>-440.94486263099998</v>
      </c>
      <c r="G14" s="1"/>
      <c r="H14" s="1"/>
      <c r="I14" s="1"/>
      <c r="J14" s="1"/>
      <c r="K14" s="1"/>
    </row>
    <row r="15" spans="1:11" x14ac:dyDescent="0.25">
      <c r="A15" s="2" t="s">
        <v>47</v>
      </c>
      <c r="B15" s="8">
        <f t="shared" si="0"/>
        <v>28.762316732312712</v>
      </c>
      <c r="C15" s="2">
        <v>-870.22381326699997</v>
      </c>
      <c r="D15" s="2"/>
      <c r="E15" s="2"/>
      <c r="F15" s="2">
        <v>-440.94554711000001</v>
      </c>
      <c r="G15" s="1"/>
      <c r="H15" s="1"/>
      <c r="I15" s="1"/>
      <c r="J15" s="1"/>
      <c r="K15" s="1"/>
    </row>
    <row r="16" spans="1:11" x14ac:dyDescent="0.25">
      <c r="A16" s="2" t="s">
        <v>48</v>
      </c>
      <c r="B16" s="8">
        <f t="shared" si="0"/>
        <v>28.403194928086137</v>
      </c>
      <c r="C16" s="2">
        <v>-886.27364374700005</v>
      </c>
      <c r="D16" s="2"/>
      <c r="E16" s="2"/>
      <c r="F16" s="2">
        <v>-456.99594988699999</v>
      </c>
      <c r="G16" s="1"/>
      <c r="H16" s="1"/>
      <c r="I16" s="1"/>
      <c r="J16" s="1"/>
      <c r="K16" s="1"/>
    </row>
    <row r="17" spans="1:13" x14ac:dyDescent="0.25">
      <c r="A17" s="2" t="s">
        <v>49</v>
      </c>
      <c r="B17" s="8">
        <f t="shared" si="0"/>
        <v>29.424146609476711</v>
      </c>
      <c r="C17" s="2">
        <v>-886.27559478700005</v>
      </c>
      <c r="D17" s="2"/>
      <c r="E17" s="2"/>
      <c r="F17" s="2">
        <v>-456.99627393700001</v>
      </c>
      <c r="G17" s="1"/>
      <c r="H17" s="1"/>
      <c r="I17" s="1"/>
      <c r="J17" s="1"/>
      <c r="K17" s="1"/>
    </row>
    <row r="18" spans="1:13" x14ac:dyDescent="0.25">
      <c r="A18" s="2" t="s">
        <v>50</v>
      </c>
      <c r="B18" s="8">
        <f t="shared" si="0"/>
        <v>26.884364031608548</v>
      </c>
      <c r="C18" s="2">
        <v>-886.27196696999999</v>
      </c>
      <c r="D18" s="2"/>
      <c r="E18" s="2"/>
      <c r="F18" s="2">
        <v>-456.996693521</v>
      </c>
      <c r="G18" s="1"/>
      <c r="H18" s="1"/>
      <c r="I18" s="1"/>
      <c r="J18" s="1"/>
      <c r="K18" s="1"/>
    </row>
    <row r="19" spans="1:13" x14ac:dyDescent="0.25">
      <c r="A19" s="2" t="s">
        <v>51</v>
      </c>
      <c r="B19" s="8">
        <f t="shared" si="0"/>
        <v>29.171777976257601</v>
      </c>
      <c r="C19" s="2">
        <v>-906.14819269899999</v>
      </c>
      <c r="D19" s="2"/>
      <c r="E19" s="2"/>
      <c r="F19" s="2">
        <v>-476.86927402399999</v>
      </c>
      <c r="G19" s="1"/>
      <c r="H19" s="1"/>
      <c r="I19" s="1"/>
      <c r="J19" s="1"/>
      <c r="K19" s="1"/>
    </row>
    <row r="20" spans="1:13" x14ac:dyDescent="0.25">
      <c r="A20" s="2" t="s">
        <v>52</v>
      </c>
      <c r="B20" s="8">
        <f t="shared" si="0"/>
        <v>29.762030354771142</v>
      </c>
      <c r="C20" s="2">
        <v>-906.14874540100004</v>
      </c>
      <c r="D20" s="2"/>
      <c r="E20" s="2"/>
      <c r="F20" s="2">
        <v>-476.86888609900001</v>
      </c>
      <c r="G20" s="1"/>
      <c r="H20" s="1"/>
      <c r="I20" s="1"/>
      <c r="J20" s="1"/>
      <c r="K20" s="1"/>
    </row>
    <row r="21" spans="1:13" x14ac:dyDescent="0.25">
      <c r="A21" s="2" t="s">
        <v>53</v>
      </c>
      <c r="B21" s="8">
        <f t="shared" si="0"/>
        <v>27.953920088893319</v>
      </c>
      <c r="C21" s="2">
        <v>-906.14495352400002</v>
      </c>
      <c r="D21" s="2"/>
      <c r="E21" s="2"/>
      <c r="F21" s="2">
        <v>-476.867975629</v>
      </c>
      <c r="G21" s="1"/>
      <c r="H21" s="1"/>
      <c r="I21" s="1"/>
      <c r="J21" s="1"/>
      <c r="K21" s="1"/>
    </row>
    <row r="22" spans="1:13" x14ac:dyDescent="0.25"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3" x14ac:dyDescent="0.25"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3" x14ac:dyDescent="0.25"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3" x14ac:dyDescent="0.25"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3" x14ac:dyDescent="0.25">
      <c r="B26" s="1"/>
      <c r="C26" s="1"/>
      <c r="D26" s="1"/>
      <c r="E26" s="1"/>
      <c r="F26" s="1"/>
      <c r="G26" s="1"/>
      <c r="H26" s="1"/>
      <c r="I26" s="1"/>
      <c r="J26" s="1"/>
      <c r="K26" s="4"/>
      <c r="L26" s="4"/>
      <c r="M26" s="5"/>
    </row>
    <row r="27" spans="1:13" x14ac:dyDescent="0.25">
      <c r="B27" s="1"/>
      <c r="C27" s="1"/>
      <c r="D27" s="1"/>
      <c r="E27" s="1"/>
      <c r="F27" s="1"/>
      <c r="G27" s="1"/>
      <c r="H27" s="1"/>
      <c r="I27" s="1"/>
      <c r="J27" s="1"/>
      <c r="K27" s="4"/>
      <c r="L27" s="4"/>
      <c r="M27" s="5"/>
    </row>
    <row r="28" spans="1:13" x14ac:dyDescent="0.25">
      <c r="B28" s="1"/>
      <c r="C28" s="1"/>
      <c r="D28" s="1"/>
      <c r="E28" s="1"/>
      <c r="F28" s="1"/>
      <c r="G28" s="1"/>
      <c r="H28" s="1"/>
      <c r="I28" s="1"/>
      <c r="J28" s="1"/>
      <c r="K28" s="4"/>
      <c r="L28" s="4"/>
      <c r="M28" s="5"/>
    </row>
    <row r="29" spans="1:13" x14ac:dyDescent="0.25">
      <c r="B29" s="1"/>
      <c r="C29" s="1"/>
      <c r="D29" s="1"/>
      <c r="E29" s="1"/>
      <c r="F29" s="1"/>
      <c r="G29" s="1"/>
      <c r="H29" s="1"/>
      <c r="I29" s="1"/>
      <c r="J29" s="1"/>
      <c r="K29" s="4"/>
      <c r="L29" s="4"/>
      <c r="M29" s="5"/>
    </row>
    <row r="30" spans="1:13" x14ac:dyDescent="0.25">
      <c r="B30" s="1"/>
      <c r="C30" s="1"/>
      <c r="D30" s="1"/>
      <c r="E30" s="1"/>
      <c r="F30" s="1"/>
      <c r="G30" s="1"/>
      <c r="H30" s="1"/>
      <c r="I30" s="1"/>
      <c r="J30" s="1"/>
      <c r="K30" s="4"/>
      <c r="L30" s="4"/>
      <c r="M30" s="5"/>
    </row>
    <row r="31" spans="1:13" x14ac:dyDescent="0.25">
      <c r="H31" s="1"/>
      <c r="I31" s="1"/>
      <c r="J31" s="1"/>
      <c r="K31" s="4"/>
      <c r="L31" s="4"/>
      <c r="M31" s="5"/>
    </row>
    <row r="32" spans="1:13" x14ac:dyDescent="0.25">
      <c r="H32" s="1"/>
      <c r="I32" s="1"/>
      <c r="J32" s="1"/>
      <c r="K32" s="4"/>
      <c r="L32" s="4"/>
      <c r="M32" s="5"/>
    </row>
    <row r="33" spans="8:13" x14ac:dyDescent="0.25">
      <c r="H33" s="1"/>
      <c r="I33" s="1"/>
      <c r="J33" s="1"/>
      <c r="K33" s="4"/>
      <c r="L33" s="4"/>
      <c r="M33" s="5"/>
    </row>
    <row r="34" spans="8:13" x14ac:dyDescent="0.25">
      <c r="H34" s="1"/>
      <c r="I34" s="1"/>
      <c r="J34" s="1"/>
      <c r="K34" s="4"/>
      <c r="L34" s="4"/>
      <c r="M34" s="5"/>
    </row>
    <row r="35" spans="8:13" x14ac:dyDescent="0.25">
      <c r="H35" s="1"/>
      <c r="I35" s="1"/>
      <c r="J35" s="1"/>
      <c r="K35" s="4"/>
      <c r="L35" s="4"/>
      <c r="M35" s="5"/>
    </row>
    <row r="36" spans="8:13" x14ac:dyDescent="0.25">
      <c r="H36" s="1"/>
      <c r="I36" s="1"/>
      <c r="J36" s="1"/>
      <c r="K36" s="4"/>
      <c r="L36" s="4"/>
      <c r="M36" s="5"/>
    </row>
    <row r="37" spans="8:13" x14ac:dyDescent="0.25">
      <c r="H37" s="1"/>
      <c r="I37" s="1"/>
      <c r="J37" s="1"/>
      <c r="K37" s="4"/>
      <c r="L37" s="4"/>
      <c r="M37" s="5"/>
    </row>
    <row r="38" spans="8:13" x14ac:dyDescent="0.25">
      <c r="H38" s="1"/>
      <c r="I38" s="1"/>
      <c r="J38" s="1"/>
      <c r="K38" s="4"/>
      <c r="L38" s="4"/>
      <c r="M38" s="5"/>
    </row>
    <row r="39" spans="8:13" x14ac:dyDescent="0.25">
      <c r="H39" s="1"/>
      <c r="I39" s="1"/>
      <c r="J39" s="1"/>
      <c r="K39" s="4"/>
      <c r="L39" s="4"/>
      <c r="M39" s="1"/>
    </row>
    <row r="40" spans="8:13" x14ac:dyDescent="0.25">
      <c r="H40" s="1"/>
      <c r="I40" s="1"/>
      <c r="J40" s="1"/>
      <c r="K40" s="4"/>
      <c r="L40" s="4"/>
      <c r="M40" s="1"/>
    </row>
    <row r="41" spans="8:13" x14ac:dyDescent="0.25">
      <c r="H41" s="1"/>
      <c r="I41" s="1"/>
      <c r="J41" s="1"/>
      <c r="K41" s="4"/>
      <c r="L41" s="4"/>
      <c r="M41" s="1"/>
    </row>
    <row r="42" spans="8:13" x14ac:dyDescent="0.25">
      <c r="H42" s="1"/>
      <c r="I42" s="1"/>
      <c r="J42" s="1"/>
      <c r="K42" s="4"/>
      <c r="L42" s="4"/>
      <c r="M42" s="1"/>
    </row>
    <row r="43" spans="8:13" x14ac:dyDescent="0.25">
      <c r="H43" s="1"/>
      <c r="I43" s="1"/>
      <c r="J43" s="1"/>
      <c r="K43" s="4"/>
      <c r="L43" s="4"/>
      <c r="M43" s="1"/>
    </row>
    <row r="44" spans="8:13" x14ac:dyDescent="0.25">
      <c r="H44" s="1"/>
      <c r="I44" s="1"/>
      <c r="J44" s="1"/>
      <c r="K44" s="4"/>
      <c r="L44" s="4"/>
      <c r="M44" s="1"/>
    </row>
  </sheetData>
  <mergeCells count="10"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G1:G2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Background</vt:lpstr>
      <vt:lpstr>Background_1</vt:lpstr>
      <vt:lpstr>BaD_H</vt:lpstr>
      <vt:lpstr>BaT_H</vt:lpstr>
      <vt:lpstr>BaD_F</vt:lpstr>
      <vt:lpstr>BaT_F_singlet</vt:lpstr>
      <vt:lpstr>工作表1</vt:lpstr>
      <vt:lpstr>工作表2</vt:lpstr>
      <vt:lpstr>BaT_F</vt:lpstr>
      <vt:lpstr>MaD_F</vt:lpstr>
      <vt:lpstr>MaT_F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yoki</dc:creator>
  <cp:lastModifiedBy>yoki</cp:lastModifiedBy>
  <dcterms:created xsi:type="dcterms:W3CDTF">2017-02-06T01:46:59Z</dcterms:created>
  <dcterms:modified xsi:type="dcterms:W3CDTF">2017-04-10T00:01:32Z</dcterms:modified>
</cp:coreProperties>
</file>